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hidePivotFieldList="1"/>
  <mc:AlternateContent xmlns:mc="http://schemas.openxmlformats.org/markup-compatibility/2006">
    <mc:Choice Requires="x15">
      <x15ac:absPath xmlns:x15ac="http://schemas.microsoft.com/office/spreadsheetml/2010/11/ac" url="D:\Диск Д\Дубницький\Багатоквартирні НАК\"/>
    </mc:Choice>
  </mc:AlternateContent>
  <bookViews>
    <workbookView xWindow="0" yWindow="0" windowWidth="17256" windowHeight="5916" tabRatio="797" firstSheet="1" activeTab="1"/>
  </bookViews>
  <sheets>
    <sheet name="Форма" sheetId="5" state="hidden" r:id="rId1"/>
    <sheet name="Додаток " sheetId="54" r:id="rId2"/>
    <sheet name="Додаток 9" sheetId="8" state="hidden" r:id="rId3"/>
    <sheet name="Довідник" sheetId="7" state="hidden" r:id="rId4"/>
  </sheets>
  <definedNames>
    <definedName name="_xlnm._FilterDatabase" localSheetId="1" hidden="1">'Додаток '!$A$5:$F$1642</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2" i="5" l="1"/>
  <c r="D21" i="5"/>
  <c r="F21" i="5" s="1"/>
  <c r="D20" i="5"/>
  <c r="F20" i="5" s="1"/>
  <c r="D19" i="5"/>
  <c r="F19" i="5" s="1"/>
  <c r="D18" i="5"/>
  <c r="F18" i="5" s="1"/>
  <c r="D17" i="5"/>
  <c r="F17" i="5" s="1"/>
  <c r="D16" i="5"/>
  <c r="F16" i="5" s="1"/>
  <c r="D14" i="5"/>
  <c r="F14" i="5" s="1"/>
  <c r="D13" i="5"/>
  <c r="F13" i="5" s="1"/>
  <c r="E2" i="5" l="1"/>
  <c r="D2" i="5"/>
  <c r="C2" i="5"/>
  <c r="C5" i="5" l="1"/>
  <c r="C6" i="5"/>
  <c r="C3" i="5"/>
  <c r="C4" i="5"/>
</calcChain>
</file>

<file path=xl/sharedStrings.xml><?xml version="1.0" encoding="utf-8"?>
<sst xmlns="http://schemas.openxmlformats.org/spreadsheetml/2006/main" count="4135" uniqueCount="1083">
  <si>
    <t>Технічне обслуговування (огляд) газопроводів з перевіркою наявності вільного доступу до газопроводів та газового обладнання, стану пофарбування і кріплень газопроводу, наявності футлярів в маісцях прокладання через зовнішні і внутрішні конструкції будинку, стану ущільнення міжтрубного простору: футляр-газопровід, та очищення його від бруду, у разі необхідності, відновлення:</t>
  </si>
  <si>
    <t>в місцях загального користування багатоквартирного будинку, довжиною до 100 м.п.</t>
  </si>
  <si>
    <t>фланцове з*єднання ДУ 100-125</t>
  </si>
  <si>
    <t>1.1.</t>
  </si>
  <si>
    <t>1.2.</t>
  </si>
  <si>
    <t>2.1.</t>
  </si>
  <si>
    <t>2.2.</t>
  </si>
  <si>
    <t>2.5.</t>
  </si>
  <si>
    <t>2.3.</t>
  </si>
  <si>
    <t>2.4.</t>
  </si>
  <si>
    <t>2.6.</t>
  </si>
  <si>
    <t>2.7.</t>
  </si>
  <si>
    <t>3.1.1.</t>
  </si>
  <si>
    <t>3.2.1.</t>
  </si>
  <si>
    <t>4.2.</t>
  </si>
  <si>
    <t>4.4.</t>
  </si>
  <si>
    <t>4.6.</t>
  </si>
  <si>
    <t>4.8.</t>
  </si>
  <si>
    <t>5.2.2.</t>
  </si>
  <si>
    <t>5.4.1.2.</t>
  </si>
  <si>
    <t>5.4.2.3.</t>
  </si>
  <si>
    <t>5.5.1.</t>
  </si>
  <si>
    <t>5.5.1.2.</t>
  </si>
  <si>
    <t>5.5.1.4.</t>
  </si>
  <si>
    <t>5.5.2.1.</t>
  </si>
  <si>
    <t>5.5.2.3.</t>
  </si>
  <si>
    <t>Найменування послуг з технічного обслуговування внутрішньобудинових систем газопостачання багатоквартирного будинку</t>
  </si>
  <si>
    <t>Планове випробовування на щільність газопроводів тиском 500 даПа:</t>
  </si>
  <si>
    <t>ввідний газопровід до стояків</t>
  </si>
  <si>
    <t>3.1.</t>
  </si>
  <si>
    <t>3.1.2.</t>
  </si>
  <si>
    <t>3.1.3.</t>
  </si>
  <si>
    <t>3.2.</t>
  </si>
  <si>
    <t>3.2.2.</t>
  </si>
  <si>
    <t>3.2.3.</t>
  </si>
  <si>
    <t>ДУ 15-80, довжиною 20 м.п.</t>
  </si>
  <si>
    <t>ДУ 15-50, довжиною 100 м.п.</t>
  </si>
  <si>
    <t>ДУ 65-100, довжиною 100 м.п.</t>
  </si>
  <si>
    <t>стояки</t>
  </si>
  <si>
    <t>кран (крім кульових), ДУ 15-40</t>
  </si>
  <si>
    <t>кран (крім кульових), ДУ 50-80</t>
  </si>
  <si>
    <t>кран (крім кульових), ДУ 100-150</t>
  </si>
  <si>
    <t>засувка, ДУ 15-40</t>
  </si>
  <si>
    <t>засувка, ДУ 100-150</t>
  </si>
  <si>
    <t>фільтр газовий, ДУ 15-40</t>
  </si>
  <si>
    <t>4.1.</t>
  </si>
  <si>
    <t>кран кульовий, ДУ 15-40</t>
  </si>
  <si>
    <t>кран кульовий, ДУ 50-80</t>
  </si>
  <si>
    <t>кран кульовий, ДУ 100-150</t>
  </si>
  <si>
    <t>4.3.</t>
  </si>
  <si>
    <t>4.5.</t>
  </si>
  <si>
    <t>4.7.</t>
  </si>
  <si>
    <t>4.9.</t>
  </si>
  <si>
    <t>4.10.</t>
  </si>
  <si>
    <t>5.1.</t>
  </si>
  <si>
    <t>Пальник інфрачервоного випромінювання</t>
  </si>
  <si>
    <t>пальник, що експлуатаується до 10 років</t>
  </si>
  <si>
    <t>пальник, що експлуатаується понад  10 років</t>
  </si>
  <si>
    <t>5.2.</t>
  </si>
  <si>
    <t>Побутовий опалювальний котел з відкритою камерою згорання до 25 кВт</t>
  </si>
  <si>
    <t>котел, що експлуатується до 10 років</t>
  </si>
  <si>
    <t>5.3.</t>
  </si>
  <si>
    <t>Конвектор</t>
  </si>
  <si>
    <t>конвектор, що екплуатується до 10 років</t>
  </si>
  <si>
    <t>конвектор, що екплуатується понад 10 років</t>
  </si>
  <si>
    <t>5.4.</t>
  </si>
  <si>
    <t>котел, що експлуатується понад 10 років</t>
  </si>
  <si>
    <t>котел потужністю до 30 кВт</t>
  </si>
  <si>
    <t>котел потужністю від 30 кВт до 49 кВт</t>
  </si>
  <si>
    <t>котел потужністю від 50 кВт до 100 кВт</t>
  </si>
  <si>
    <t>котел потужністю більше 100 кВт</t>
  </si>
  <si>
    <t>Опалювальний котел з закритою камерою згорання</t>
  </si>
  <si>
    <t>5.5.</t>
  </si>
  <si>
    <t>Опалювальний котел з відкритою камерою згорання</t>
  </si>
  <si>
    <t>котел потужністю від 30 кВт до 69 кВт</t>
  </si>
  <si>
    <t>котел потужністю від 70 кВт до 99 кВт</t>
  </si>
  <si>
    <t>котел потужністю від 100 кВт до 1000 кВт</t>
  </si>
  <si>
    <t>Перевірка наявності тяги в димових та вентиляційних каналах:</t>
  </si>
  <si>
    <t>на один канал</t>
  </si>
  <si>
    <t>на кожен послідуючий канал</t>
  </si>
  <si>
    <t>перевірка спрацювання сигналізаторів загазованості</t>
  </si>
  <si>
    <t>перевірка спрацювання сигналізаторів загазованості/відсікаючих клапанів</t>
  </si>
  <si>
    <t>5.1.1.</t>
  </si>
  <si>
    <t>5.1.2.</t>
  </si>
  <si>
    <t>5.2.1.</t>
  </si>
  <si>
    <t>5.3.1.</t>
  </si>
  <si>
    <t>5.3.2.</t>
  </si>
  <si>
    <t>5.4.1.</t>
  </si>
  <si>
    <t>5.4.2.</t>
  </si>
  <si>
    <t>5.5.2.</t>
  </si>
  <si>
    <t>6.1.</t>
  </si>
  <si>
    <t>6.2.</t>
  </si>
  <si>
    <t>7.1.</t>
  </si>
  <si>
    <t>7.2.</t>
  </si>
  <si>
    <t>5.4.1.1.</t>
  </si>
  <si>
    <t>5.4.1.3.</t>
  </si>
  <si>
    <t>5.4.1.4.</t>
  </si>
  <si>
    <t>5.4.2.1</t>
  </si>
  <si>
    <t>5.4.2.2.</t>
  </si>
  <si>
    <t>5.4.2.4.</t>
  </si>
  <si>
    <t>5.5.1.1.</t>
  </si>
  <si>
    <t>5.5.2.2.</t>
  </si>
  <si>
    <t>5.5.1.3.</t>
  </si>
  <si>
    <t>5.5.2.4.</t>
  </si>
  <si>
    <t>Обсяг робіт</t>
  </si>
  <si>
    <t>в квартирах багатоповерхового будинку (стояк, відгалуження до відключаючого пристрою на газовтий прилад), довжиною до 25 м.п.</t>
  </si>
  <si>
    <t>засувка, ДУ 50-80</t>
  </si>
  <si>
    <t>Адреса будинку:</t>
  </si>
  <si>
    <t>Кількість поверхів:</t>
  </si>
  <si>
    <t>Кількість стояків:</t>
  </si>
  <si>
    <t>Обсяги робіт для розрахунку вартості робіт з ТО ВБСГ</t>
  </si>
  <si>
    <t>Кількість квартир:</t>
  </si>
  <si>
    <t>Кількість під'їздів:</t>
  </si>
  <si>
    <t>А</t>
  </si>
  <si>
    <t>Б</t>
  </si>
  <si>
    <t>В</t>
  </si>
  <si>
    <t>Г</t>
  </si>
  <si>
    <t>Д</t>
  </si>
  <si>
    <t>Е</t>
  </si>
  <si>
    <t>Пояснення щодо заповнення</t>
  </si>
  <si>
    <t>Обсяг робіт від протяжності газ-дів поз.Е.</t>
  </si>
  <si>
    <t>Обсяг робіт від протяжності газ-дів поз.Е. Приклад: Lзаг. 90м = 1,  Lзаг. 150м = 2</t>
  </si>
  <si>
    <t>кількість стояків  (будинки на 10 поверхів включно довжина стояка до 25м) Стояк на будинок вище 10 поверхів брати як 2 стояка</t>
  </si>
  <si>
    <t>раз на 6 місяців</t>
  </si>
  <si>
    <t>раз на 3 роки</t>
  </si>
  <si>
    <t>раз на рік</t>
  </si>
  <si>
    <t>Технічне обслуговування запірних пристроїв, установлених на газопроводах та газовому  обладнанні, з перевіркою працездатності і розбиранням без демонтажу, очищенням від залишків корозії й мастила, змащуванням та притиранням:</t>
  </si>
  <si>
    <t>кількість стояків</t>
  </si>
  <si>
    <t>крани по типам(кульові та не кульові), розміщені на ввідних газопроводах, на стояках та в квартирах.</t>
  </si>
  <si>
    <t>при наявності такого обладнання</t>
  </si>
  <si>
    <t>тільки в приміщеннях, де знаходиться газове обладнання для опалення місць газального користування (при його наявності)</t>
  </si>
  <si>
    <t>Так</t>
  </si>
  <si>
    <t>Ні</t>
  </si>
  <si>
    <r>
      <t xml:space="preserve">Технічне обслуговування газовикористовуючого обладнання, що призначене </t>
    </r>
    <r>
      <rPr>
        <b/>
        <sz val="12"/>
        <color theme="1"/>
        <rFont val="Times New Roman"/>
        <family val="1"/>
        <charset val="204"/>
      </rPr>
      <t>для опалення місць загального користування</t>
    </r>
    <r>
      <rPr>
        <sz val="12"/>
        <color theme="1"/>
        <rFont val="Times New Roman"/>
        <family val="1"/>
        <charset val="204"/>
      </rPr>
      <t>: прочищення пальників та системи видалення продуктів згорання газу, регулювання режимів роботи (подача води, спалювання газу), перевірка параметрів спрацювання автоматики безпеки та відповідності робочого тиску перед газовими приладами, перевірка щільності газових комунікацій та усунення наявних витоків газу- відповідно до вимог та рекомендацій заходів:</t>
    </r>
  </si>
  <si>
    <t>3.2.Ввідні газопроводи на балансі Оператора (так/ні)</t>
  </si>
  <si>
    <t>2.7.Оснащення будинку газовими приладами (ПГ, ПГ+ГК, ПГ+Опз ДК, ПГ+ОПбезДК)- вибирати випадаючим вікном)</t>
  </si>
  <si>
    <t>ПГ</t>
  </si>
  <si>
    <t>ПГ+ГК</t>
  </si>
  <si>
    <t>ПГ+ОП без ДК</t>
  </si>
  <si>
    <t>ПГ+ОП з ДК</t>
  </si>
  <si>
    <t>ОП</t>
  </si>
  <si>
    <t>ПГ+ГК+ОП</t>
  </si>
  <si>
    <t>Номер з/п</t>
  </si>
  <si>
    <t>Перевірка на герметичність з'єднань газопроводів та газового обладнання, розміщених за межами приміщень споживачів, з інженерно-технічними системами, приладовим методом або мильною емульсією та усунення виявлених витоків газу з повторною перевіркою газових мереж на герметичність</t>
  </si>
  <si>
    <t>фланцеве з'єднання ДУ 15-20</t>
  </si>
  <si>
    <t>фланцеве з'єднання ДУ 25-40</t>
  </si>
  <si>
    <t>фланцеве з'єднання ДУ 50-80</t>
  </si>
  <si>
    <r>
      <t>муфтове з'єднання,</t>
    </r>
    <r>
      <rPr>
        <sz val="12"/>
        <color rgb="FFFF0000"/>
        <rFont val="Times New Roman"/>
        <family val="1"/>
        <charset val="204"/>
      </rPr>
      <t xml:space="preserve"> </t>
    </r>
    <r>
      <rPr>
        <strike/>
        <sz val="12"/>
        <color rgb="FFFF0000"/>
        <rFont val="Times New Roman"/>
        <family val="1"/>
        <charset val="204"/>
      </rPr>
      <t>зварний стик</t>
    </r>
    <r>
      <rPr>
        <sz val="12"/>
        <color theme="1"/>
        <rFont val="Times New Roman"/>
        <family val="1"/>
        <charset val="204"/>
      </rPr>
      <t xml:space="preserve"> ДУ 15-40</t>
    </r>
  </si>
  <si>
    <r>
      <t xml:space="preserve">муфтове з'єднання, </t>
    </r>
    <r>
      <rPr>
        <strike/>
        <sz val="12"/>
        <color rgb="FFFF0000"/>
        <rFont val="Times New Roman"/>
        <family val="1"/>
        <charset val="204"/>
      </rPr>
      <t>зварний стик</t>
    </r>
    <r>
      <rPr>
        <sz val="12"/>
        <color rgb="FFFF0000"/>
        <rFont val="Times New Roman"/>
        <family val="1"/>
        <charset val="204"/>
      </rPr>
      <t xml:space="preserve"> </t>
    </r>
    <r>
      <rPr>
        <sz val="12"/>
        <color theme="1"/>
        <rFont val="Times New Roman"/>
        <family val="1"/>
        <charset val="204"/>
      </rPr>
      <t>ДУ 50-80</t>
    </r>
  </si>
  <si>
    <r>
      <t xml:space="preserve">муфтове з*єднання, </t>
    </r>
    <r>
      <rPr>
        <strike/>
        <sz val="12"/>
        <color rgb="FFFF0000"/>
        <rFont val="Times New Roman"/>
        <family val="1"/>
        <charset val="204"/>
      </rPr>
      <t>зварний стик</t>
    </r>
    <r>
      <rPr>
        <sz val="12"/>
        <color rgb="FFFF0000"/>
        <rFont val="Times New Roman"/>
        <family val="1"/>
        <charset val="204"/>
      </rPr>
      <t xml:space="preserve"> </t>
    </r>
    <r>
      <rPr>
        <sz val="12"/>
        <color theme="1"/>
        <rFont val="Times New Roman"/>
        <family val="1"/>
        <charset val="204"/>
      </rPr>
      <t>ДУ 100-125</t>
    </r>
  </si>
  <si>
    <t>Перевірка спрацювання стаціонарних сигналізаторів загазованості приміщень, а також комутованих з ними пристроїв для автоматичного відключення постачання газу та засобів попереджувальної сигналізації на відповідність параметрам, встановленим заводом-виробником, відповідно до вимог та рекомендацій заводів:</t>
  </si>
  <si>
    <t>тільки в приміщеннях, де знаходиться газове обладнання для опалення місць загального користування (при його наявності)</t>
  </si>
  <si>
    <t>котел, що експлуатується до 10 років потужністю до 30 кВт</t>
  </si>
  <si>
    <t>5.4.3.</t>
  </si>
  <si>
    <t>котел, що експлуатується до 10 років потужністю від 30 кВт до 49 кВт</t>
  </si>
  <si>
    <t>котел, що експлуатується до 10 років потужністю від 50 кВт до 100 кВт</t>
  </si>
  <si>
    <t>котел, що експлуатується понад 10 років потужністю до 30 кВт</t>
  </si>
  <si>
    <t>котел, що експлуатується понад 10 років потужністю від 30 кВт до 49 кВт</t>
  </si>
  <si>
    <t>котел, що експлуатується понад 10 років потужністю від 50 кВт до 100 кВт</t>
  </si>
  <si>
    <t>5.4.4.</t>
  </si>
  <si>
    <t>5.4.5.</t>
  </si>
  <si>
    <t>5.4.6.</t>
  </si>
  <si>
    <t>котел, що експлуатується до 10 років потужністю від 30 кВт до 69 кВт</t>
  </si>
  <si>
    <t>котел, що експлуатується до 10 років потужністю від 70 кВт до 99 кВт</t>
  </si>
  <si>
    <t>5.5.3.</t>
  </si>
  <si>
    <t>котел, що експлуатується понад 10 років потужністю від 30 кВт до 69 кВт</t>
  </si>
  <si>
    <t>котел, що експлуатується понад 10 років потужністю від 70 кВт до 99 кВт</t>
  </si>
  <si>
    <t>котел, що експлуатується понад 10 років потужністю від 100 кВт до 1000 кВт</t>
  </si>
  <si>
    <t>5.5.4.</t>
  </si>
  <si>
    <t>5.5.5.</t>
  </si>
  <si>
    <t>5.5.6.</t>
  </si>
  <si>
    <t>5.5.7.</t>
  </si>
  <si>
    <r>
      <t xml:space="preserve">Протяжність газопроводів </t>
    </r>
    <r>
      <rPr>
        <b/>
        <sz val="11"/>
        <color rgb="FFFF0000"/>
        <rFont val="Calibri"/>
        <family val="2"/>
        <charset val="204"/>
        <scheme val="minor"/>
      </rPr>
      <t>(загальна довжина ввідних газопроводів та газопроводів в місцях загального користування (сходова клітка, коридор, підїзд)</t>
    </r>
    <r>
      <rPr>
        <b/>
        <sz val="11"/>
        <rFont val="Calibri"/>
        <family val="2"/>
        <charset val="204"/>
        <scheme val="minor"/>
      </rPr>
      <t>, м:</t>
    </r>
  </si>
  <si>
    <t>Назва філії</t>
  </si>
  <si>
    <t>Вінницька філія</t>
  </si>
  <si>
    <t>Волинська філія</t>
  </si>
  <si>
    <t>Volyn branch</t>
  </si>
  <si>
    <t>Дніпровська філія</t>
  </si>
  <si>
    <t>Dnipro branch</t>
  </si>
  <si>
    <t>Дніпропетровська філія</t>
  </si>
  <si>
    <t>Dnipropetrovsk branch</t>
  </si>
  <si>
    <t>Dnp</t>
  </si>
  <si>
    <t>Житомирська філія</t>
  </si>
  <si>
    <t>Zhytomyr branch</t>
  </si>
  <si>
    <t>Івано-Франківська філія</t>
  </si>
  <si>
    <t>Ivano-Frankivsk branch</t>
  </si>
  <si>
    <t>Київська філія</t>
  </si>
  <si>
    <t>Kyiv branch</t>
  </si>
  <si>
    <t>Криворізька філія</t>
  </si>
  <si>
    <t>Kryvyi Rih branch</t>
  </si>
  <si>
    <t>KrR</t>
  </si>
  <si>
    <t>Кропивницька філія</t>
  </si>
  <si>
    <t>Kropyvnytsk branch</t>
  </si>
  <si>
    <t>Krp</t>
  </si>
  <si>
    <t>Львівська філія</t>
  </si>
  <si>
    <t>Lviv branch</t>
  </si>
  <si>
    <t>Миколаївська філія</t>
  </si>
  <si>
    <t>Mykolaiv branch</t>
  </si>
  <si>
    <t>Сумська філія</t>
  </si>
  <si>
    <t>Sumy branch</t>
  </si>
  <si>
    <t>Харківська міська філія</t>
  </si>
  <si>
    <t>Kharkiv city branch</t>
  </si>
  <si>
    <t>KhM</t>
  </si>
  <si>
    <t>Харківська філія</t>
  </si>
  <si>
    <t>Kharkiv branch</t>
  </si>
  <si>
    <t>KhO</t>
  </si>
  <si>
    <t>Хмельницька філія</t>
  </si>
  <si>
    <t>Khmelnytskyi branch</t>
  </si>
  <si>
    <t>Khl</t>
  </si>
  <si>
    <t>Черкаська філія</t>
  </si>
  <si>
    <t>Cherkasy branch</t>
  </si>
  <si>
    <t>Чернігівська філія</t>
  </si>
  <si>
    <t>Chernihiv branch</t>
  </si>
  <si>
    <t>Чернівецька філія</t>
  </si>
  <si>
    <t>Chernivci branch</t>
  </si>
  <si>
    <t>Закарпатська філія</t>
  </si>
  <si>
    <t>Zk</t>
  </si>
  <si>
    <t>Branch name</t>
  </si>
  <si>
    <t>abbreviated</t>
  </si>
  <si>
    <t>Zakarpat branch</t>
  </si>
  <si>
    <t>Vinnitsa branch</t>
  </si>
  <si>
    <t>Рівненська філія</t>
  </si>
  <si>
    <t>Rivne branch</t>
  </si>
  <si>
    <t>Rv</t>
  </si>
  <si>
    <t>Vn</t>
  </si>
  <si>
    <t>Vl</t>
  </si>
  <si>
    <t>Dn</t>
  </si>
  <si>
    <t>Zh</t>
  </si>
  <si>
    <t>IF</t>
  </si>
  <si>
    <t>Ko</t>
  </si>
  <si>
    <t>Lv</t>
  </si>
  <si>
    <t>Mk</t>
  </si>
  <si>
    <t>Su</t>
  </si>
  <si>
    <t>Тисменниця</t>
  </si>
  <si>
    <t>Ts</t>
  </si>
  <si>
    <t>Tismennytsia</t>
  </si>
  <si>
    <t>Cn</t>
  </si>
  <si>
    <t>Cv</t>
  </si>
  <si>
    <t>Ch</t>
  </si>
  <si>
    <t>Вулиця</t>
  </si>
  <si>
    <t>№ буд., корпус</t>
  </si>
  <si>
    <t>Ціна, грн з ПДВ</t>
  </si>
  <si>
    <t>Вартість, грн з ПДВ</t>
  </si>
  <si>
    <t>Періодичність обслуговування</t>
  </si>
  <si>
    <t>1. Загальні відомості</t>
  </si>
  <si>
    <t>Організація, яка здійснює/надає послуги з управління будинком - управитель багатоквартирного будинку (фізична особа - підприємець або юридична особа, об’єднання співвласників багатоквартирного будинку)</t>
  </si>
  <si>
    <t>Адреса розташування ВБСГ багатоквартирного будинку</t>
  </si>
  <si>
    <t>Поверховість будинку (кількість поверхів)</t>
  </si>
  <si>
    <t>Рік введення в експлуатацію ВБСГ</t>
  </si>
  <si>
    <t>Кількість газифікованих приміщень (квартир / нежитлових приміщень)</t>
  </si>
  <si>
    <t>Дата складання технічного паспорта</t>
  </si>
  <si>
    <t>2. Характеристика газопроводів ВБСГ</t>
  </si>
  <si>
    <t>ВБСГ, у тому числі:</t>
  </si>
  <si>
    <t>Ввідний газопровід (довжини по діаметрам)</t>
  </si>
  <si>
    <t>Внутрішні газопроводи (довжини по діаметрам)</t>
  </si>
  <si>
    <t>Кількість стояків газових</t>
  </si>
  <si>
    <t>Тип запірних пристроїв, діаметр, їх кількість:</t>
  </si>
  <si>
    <t>Футляри (кількість):</t>
  </si>
  <si>
    <t>через стіни</t>
  </si>
  <si>
    <t>через перекриття</t>
  </si>
  <si>
    <t>3. Виконання технічного обслуговування ВБСГ, поточних та капітальних ремонтів, реконструкції ВБСГ</t>
  </si>
  <si>
    <t>Дата виконання</t>
  </si>
  <si>
    <t>Початок:</t>
  </si>
  <si>
    <t>Завершення:</t>
  </si>
  <si>
    <t>Виконавець робіт</t>
  </si>
  <si>
    <t>Вид робіт за договором</t>
  </si>
  <si>
    <t>Договір на виконання робіт</t>
  </si>
  <si>
    <t>№</t>
  </si>
  <si>
    <t>Герметичності газопроводів</t>
  </si>
  <si>
    <t>витоки газу виявлені/витоки газу не виявлені</t>
  </si>
  <si>
    <t>(зайве закреслити)</t>
  </si>
  <si>
    <t>Запірні пристрої</t>
  </si>
  <si>
    <t>справні/потребують заміни</t>
  </si>
  <si>
    <t>Ізоляційне покриття</t>
  </si>
  <si>
    <t>(фарбування ввідних газопроводів)</t>
  </si>
  <si>
    <t>задовільне/потребує фарбування</t>
  </si>
  <si>
    <t>Висновок щодо подальшої експлуатації ВБСГ багатоквартирного будинку, а також необхідності проведення робіт з поточного чи капітального ремонту (реконструкції)</t>
  </si>
  <si>
    <t>Представник виконавця</t>
  </si>
  <si>
    <t>__________________________________</t>
  </si>
  <si>
    <t>(прізвище, ім’я та по батькові</t>
  </si>
  <si>
    <t>(за наявності), підпис)</t>
  </si>
  <si>
    <t>_______________</t>
  </si>
  <si>
    <t>(дата)</t>
  </si>
  <si>
    <t>Замовник обслуговування ВБСГ</t>
  </si>
  <si>
    <t>(непотрібно у разі проведення ТО ВБСГ</t>
  </si>
  <si>
    <t>на підставі типового договору,</t>
  </si>
  <si>
    <t>укладеного шляхом приєднання)</t>
  </si>
  <si>
    <t>Зауваження, які виявлені під час виконання робіт</t>
  </si>
  <si>
    <r>
      <t xml:space="preserve">ТЕХНІЧНИЙ ПАСПОРТ
</t>
    </r>
    <r>
      <rPr>
        <sz val="12"/>
        <color theme="1"/>
        <rFont val="Times New Roman"/>
        <family val="1"/>
        <charset val="204"/>
      </rPr>
      <t>внутрішньобудинкової системи газопостачання у багатоквартирному будинку</t>
    </r>
  </si>
  <si>
    <t>Дата початку:</t>
  </si>
  <si>
    <t>Дата завершення:</t>
  </si>
  <si>
    <t>Грушевського</t>
  </si>
  <si>
    <t>6/а</t>
  </si>
  <si>
    <t>2/А</t>
  </si>
  <si>
    <t>2/а</t>
  </si>
  <si>
    <t>21/а</t>
  </si>
  <si>
    <t>37/а</t>
  </si>
  <si>
    <t>4/а</t>
  </si>
  <si>
    <t>8/а</t>
  </si>
  <si>
    <t>Польова</t>
  </si>
  <si>
    <t>Богдана Хмельницького</t>
  </si>
  <si>
    <t>Європейська</t>
  </si>
  <si>
    <t>Заводська</t>
  </si>
  <si>
    <t>Святого Миколая</t>
  </si>
  <si>
    <t>Вокзальна</t>
  </si>
  <si>
    <t>64/а</t>
  </si>
  <si>
    <t>Залізнична</t>
  </si>
  <si>
    <t>Незалежності</t>
  </si>
  <si>
    <t>Шевченка</t>
  </si>
  <si>
    <t>Шкільна</t>
  </si>
  <si>
    <t>10/а</t>
  </si>
  <si>
    <t>Миру</t>
  </si>
  <si>
    <t>Привокзальна</t>
  </si>
  <si>
    <t>32/а</t>
  </si>
  <si>
    <t>11/а</t>
  </si>
  <si>
    <t>2/б</t>
  </si>
  <si>
    <t>42/а</t>
  </si>
  <si>
    <t>15/а</t>
  </si>
  <si>
    <t>16/а</t>
  </si>
  <si>
    <t>5/а</t>
  </si>
  <si>
    <t>Василя Стуса</t>
  </si>
  <si>
    <t>Визволення</t>
  </si>
  <si>
    <t>12/а</t>
  </si>
  <si>
    <t>4/б</t>
  </si>
  <si>
    <t>25/а</t>
  </si>
  <si>
    <t>9/а</t>
  </si>
  <si>
    <t>Данила Галицького</t>
  </si>
  <si>
    <t>Євгена Коновальця</t>
  </si>
  <si>
    <t>1/а</t>
  </si>
  <si>
    <t>Івана Богуна</t>
  </si>
  <si>
    <t>88/б</t>
  </si>
  <si>
    <t>38/а</t>
  </si>
  <si>
    <t>45/а</t>
  </si>
  <si>
    <t>18/а</t>
  </si>
  <si>
    <t>79/а</t>
  </si>
  <si>
    <t>79/б</t>
  </si>
  <si>
    <t>28/а</t>
  </si>
  <si>
    <t>20/б</t>
  </si>
  <si>
    <t>19/а</t>
  </si>
  <si>
    <t>40/а</t>
  </si>
  <si>
    <t>48/а</t>
  </si>
  <si>
    <t>54/а</t>
  </si>
  <si>
    <t>6/б</t>
  </si>
  <si>
    <t>Ольги Кобилянської</t>
  </si>
  <si>
    <t>115/а</t>
  </si>
  <si>
    <t>30/а</t>
  </si>
  <si>
    <t>36/а</t>
  </si>
  <si>
    <t>26/а</t>
  </si>
  <si>
    <t>Степана Бандери</t>
  </si>
  <si>
    <t>Тараса Шевченка</t>
  </si>
  <si>
    <t>5/б</t>
  </si>
  <si>
    <t>Молодіжна</t>
  </si>
  <si>
    <t>1/б</t>
  </si>
  <si>
    <t>Відродження</t>
  </si>
  <si>
    <t>Івана Франка</t>
  </si>
  <si>
    <t>Січових Стрільців</t>
  </si>
  <si>
    <t>Лесі Українки</t>
  </si>
  <si>
    <t>Будівельників</t>
  </si>
  <si>
    <t>Медична</t>
  </si>
  <si>
    <t>Дружби</t>
  </si>
  <si>
    <t>27/а</t>
  </si>
  <si>
    <t>Набережна</t>
  </si>
  <si>
    <t>Винниченка</t>
  </si>
  <si>
    <t>Володимира Великого</t>
  </si>
  <si>
    <t>Івана Мазепи</t>
  </si>
  <si>
    <t>Пилипа Орлика</t>
  </si>
  <si>
    <t>Олени Пчілки</t>
  </si>
  <si>
    <t>Чорновола</t>
  </si>
  <si>
    <t>Джерельна</t>
  </si>
  <si>
    <t>Паркова</t>
  </si>
  <si>
    <t>Котляревського</t>
  </si>
  <si>
    <t>Спортивна</t>
  </si>
  <si>
    <t>Волі</t>
  </si>
  <si>
    <t>Роксолани</t>
  </si>
  <si>
    <t>Львівська</t>
  </si>
  <si>
    <t>Валова</t>
  </si>
  <si>
    <t>70/а</t>
  </si>
  <si>
    <t>Франка</t>
  </si>
  <si>
    <t>Княгині Ольги</t>
  </si>
  <si>
    <t>Адама Міцкевича</t>
  </si>
  <si>
    <t>Дмитра Вітовського</t>
  </si>
  <si>
    <t>1/в</t>
  </si>
  <si>
    <t>В'ячеслава Чорновола</t>
  </si>
  <si>
    <t>Караїмська</t>
  </si>
  <si>
    <t>24/а</t>
  </si>
  <si>
    <t>26/в</t>
  </si>
  <si>
    <t>24 Серпня</t>
  </si>
  <si>
    <t>1/ж</t>
  </si>
  <si>
    <t>Буковинська</t>
  </si>
  <si>
    <t>Героїв УПА</t>
  </si>
  <si>
    <t>Дмитра Яворницького</t>
  </si>
  <si>
    <t>Добровольців</t>
  </si>
  <si>
    <t>1/д</t>
  </si>
  <si>
    <t>15/б</t>
  </si>
  <si>
    <t>Мечникова</t>
  </si>
  <si>
    <t>40/б</t>
  </si>
  <si>
    <t>48/б</t>
  </si>
  <si>
    <t>1/к</t>
  </si>
  <si>
    <t>18/б</t>
  </si>
  <si>
    <t>18/в</t>
  </si>
  <si>
    <t>91/а</t>
  </si>
  <si>
    <t>30/б</t>
  </si>
  <si>
    <t>Українська</t>
  </si>
  <si>
    <t>69/а</t>
  </si>
  <si>
    <t>86/а</t>
  </si>
  <si>
    <t>1/г</t>
  </si>
  <si>
    <t>Республіканська</t>
  </si>
  <si>
    <t>Хіміків</t>
  </si>
  <si>
    <t>Лермонтова</t>
  </si>
  <si>
    <t>Богуна</t>
  </si>
  <si>
    <t>Гетьманська</t>
  </si>
  <si>
    <t>Карпатська</t>
  </si>
  <si>
    <t>Софіївка</t>
  </si>
  <si>
    <t>Богунська</t>
  </si>
  <si>
    <t>Довженка</t>
  </si>
  <si>
    <t>Левицького</t>
  </si>
  <si>
    <t>38/б</t>
  </si>
  <si>
    <t>38/в</t>
  </si>
  <si>
    <t>38/г</t>
  </si>
  <si>
    <t>Бандери</t>
  </si>
  <si>
    <t>Галицька</t>
  </si>
  <si>
    <t>Брошнів-Осада</t>
  </si>
  <si>
    <t>22 Січня</t>
  </si>
  <si>
    <t>Прикарпатська</t>
  </si>
  <si>
    <t>Хмельницького</t>
  </si>
  <si>
    <t>Вовчинець</t>
  </si>
  <si>
    <t>Вовчинецька</t>
  </si>
  <si>
    <t>Симоненка</t>
  </si>
  <si>
    <t>Ніни Вівчаренко</t>
  </si>
  <si>
    <t>Новгородська</t>
  </si>
  <si>
    <t>Сотника Чорноти</t>
  </si>
  <si>
    <t>5 Річниці Незалежності</t>
  </si>
  <si>
    <t>Братів Окуневських</t>
  </si>
  <si>
    <t>30/B</t>
  </si>
  <si>
    <t>Жипчина</t>
  </si>
  <si>
    <t>Крушельницького</t>
  </si>
  <si>
    <t>Сергія Дідича</t>
  </si>
  <si>
    <t>Станіславська</t>
  </si>
  <si>
    <t>115/б</t>
  </si>
  <si>
    <t>115/в</t>
  </si>
  <si>
    <t>115/г</t>
  </si>
  <si>
    <t>117/г</t>
  </si>
  <si>
    <t>Дуба</t>
  </si>
  <si>
    <t>Івасюка</t>
  </si>
  <si>
    <t>Академіка Гнатюка</t>
  </si>
  <si>
    <t>Бельведерська</t>
  </si>
  <si>
    <t>Білозіра</t>
  </si>
  <si>
    <t>Вагилевича</t>
  </si>
  <si>
    <t>37/б</t>
  </si>
  <si>
    <t>Вербова</t>
  </si>
  <si>
    <t>Витвицького</t>
  </si>
  <si>
    <t>Вишневського</t>
  </si>
  <si>
    <t>Відкрита</t>
  </si>
  <si>
    <t>Вічовий</t>
  </si>
  <si>
    <t>Глібова</t>
  </si>
  <si>
    <t>Дашевського</t>
  </si>
  <si>
    <t>Деповська</t>
  </si>
  <si>
    <t>Довга</t>
  </si>
  <si>
    <t>Драгоманова</t>
  </si>
  <si>
    <t>Зв'язкова</t>
  </si>
  <si>
    <t>Йосипа Сліпого</t>
  </si>
  <si>
    <t>Кардинала Любачівського</t>
  </si>
  <si>
    <t>Крука</t>
  </si>
  <si>
    <t>Курінного Чорноти</t>
  </si>
  <si>
    <t>Лемківська</t>
  </si>
  <si>
    <t>Ленкавського</t>
  </si>
  <si>
    <t>Макогона</t>
  </si>
  <si>
    <t>Максимовича</t>
  </si>
  <si>
    <t>Манюха</t>
  </si>
  <si>
    <t>Марійки Підгірянки</t>
  </si>
  <si>
    <t>Микитинецька</t>
  </si>
  <si>
    <t>Млинарська</t>
  </si>
  <si>
    <t>Надвірнянська</t>
  </si>
  <si>
    <t>Надрічна</t>
  </si>
  <si>
    <t>Опільського</t>
  </si>
  <si>
    <t>Отця Блавацького</t>
  </si>
  <si>
    <t>Пасічна</t>
  </si>
  <si>
    <t>Переяславська</t>
  </si>
  <si>
    <t>Побутова</t>
  </si>
  <si>
    <t>Пулюя</t>
  </si>
  <si>
    <t>3/г</t>
  </si>
  <si>
    <t>Тролейбусна</t>
  </si>
  <si>
    <t>Угорницька</t>
  </si>
  <si>
    <t>Української Дивізії</t>
  </si>
  <si>
    <t>Фіголя</t>
  </si>
  <si>
    <t>Хотинська</t>
  </si>
  <si>
    <t>Шухевичів</t>
  </si>
  <si>
    <t>Біласа та Данилишина</t>
  </si>
  <si>
    <t>Величковича</t>
  </si>
  <si>
    <t>Гірничорятувальників</t>
  </si>
  <si>
    <t>Долинська</t>
  </si>
  <si>
    <t>Каракая</t>
  </si>
  <si>
    <t>Ковжуна</t>
  </si>
  <si>
    <t>Коновальця</t>
  </si>
  <si>
    <t>Костянтини Малицької</t>
  </si>
  <si>
    <t>Михайла Павлика</t>
  </si>
  <si>
    <t>Писарська</t>
  </si>
  <si>
    <t>Підвальна</t>
  </si>
  <si>
    <t>Рубчака</t>
  </si>
  <si>
    <t>Сівецька</t>
  </si>
  <si>
    <t>Станція Кропивник</t>
  </si>
  <si>
    <t>Тихого</t>
  </si>
  <si>
    <t>Академіка Сахарова</t>
  </si>
  <si>
    <t>Василя Навроцького</t>
  </si>
  <si>
    <t>Заньковецької</t>
  </si>
  <si>
    <t>224/а</t>
  </si>
  <si>
    <t>268/а</t>
  </si>
  <si>
    <t>40/г</t>
  </si>
  <si>
    <t>40/д</t>
  </si>
  <si>
    <t>Кринична</t>
  </si>
  <si>
    <t>Крип'якевича</t>
  </si>
  <si>
    <t>Миколайчука</t>
  </si>
  <si>
    <t>Косів</t>
  </si>
  <si>
    <t>Бастіонна</t>
  </si>
  <si>
    <t>Надвірна</t>
  </si>
  <si>
    <t>100-річчя Нафтовиків</t>
  </si>
  <si>
    <t>Гетьмана Івана Мазепи</t>
  </si>
  <si>
    <t>Євгена Петрушевича</t>
  </si>
  <si>
    <t>Захисників Маріуполя</t>
  </si>
  <si>
    <t>Івана Вагилевича</t>
  </si>
  <si>
    <t>Купчинського</t>
  </si>
  <si>
    <t>Ріпне</t>
  </si>
  <si>
    <t>Рогатин</t>
  </si>
  <si>
    <t>Старомлинська</t>
  </si>
  <si>
    <t>Телевяка</t>
  </si>
  <si>
    <t>Яричевського</t>
  </si>
  <si>
    <t>Рожнятів</t>
  </si>
  <si>
    <t>1/i</t>
  </si>
  <si>
    <t>1/є</t>
  </si>
  <si>
    <t>1/з</t>
  </si>
  <si>
    <t>Тлумач</t>
  </si>
  <si>
    <t>Кармелюка</t>
  </si>
  <si>
    <t>Макуха</t>
  </si>
  <si>
    <t>Ямниця</t>
  </si>
  <si>
    <t>2 корп.1</t>
  </si>
  <si>
    <t>2 корп.2</t>
  </si>
  <si>
    <t>6а</t>
  </si>
  <si>
    <t>5а</t>
  </si>
  <si>
    <t>№ п/п</t>
  </si>
  <si>
    <t>смт. Кути</t>
  </si>
  <si>
    <t>вул. Снятинська</t>
  </si>
  <si>
    <t>м.Косів</t>
  </si>
  <si>
    <t>вул.Ст.Бандери</t>
  </si>
  <si>
    <t>вул.Шевченка</t>
  </si>
  <si>
    <t>провул.Шевченка</t>
  </si>
  <si>
    <t>3А</t>
  </si>
  <si>
    <t>провул.Зелений</t>
  </si>
  <si>
    <t>майдан Незалежності</t>
  </si>
  <si>
    <t>вул.Незалежності</t>
  </si>
  <si>
    <t>101А</t>
  </si>
  <si>
    <t>34А</t>
  </si>
  <si>
    <t>1А</t>
  </si>
  <si>
    <t>с. Ст.Косів</t>
  </si>
  <si>
    <t xml:space="preserve">Чорновола </t>
  </si>
  <si>
    <t>с.Смодна</t>
  </si>
  <si>
    <t>провул.Піший</t>
  </si>
  <si>
    <t>м. Богородчани</t>
  </si>
  <si>
    <t>3 корп 1</t>
  </si>
  <si>
    <t>7 корп. 1</t>
  </si>
  <si>
    <t>7 корп. 2</t>
  </si>
  <si>
    <t>7 корп. 3</t>
  </si>
  <si>
    <t>7 корп. 4</t>
  </si>
  <si>
    <t>7 корп. 5</t>
  </si>
  <si>
    <t>7 корп. 6</t>
  </si>
  <si>
    <t>7 корп. 7</t>
  </si>
  <si>
    <t>7 корп. 8</t>
  </si>
  <si>
    <t>вул. Д.Галицького</t>
  </si>
  <si>
    <t>18/Б</t>
  </si>
  <si>
    <t>вул. Довбуша</t>
  </si>
  <si>
    <t>вул. Молодіжна</t>
  </si>
  <si>
    <t>вул. Незалежності</t>
  </si>
  <si>
    <t>вул. Обліски</t>
  </si>
  <si>
    <t>вул. С.Бандери</t>
  </si>
  <si>
    <t>вул. Б.Хмельницького</t>
  </si>
  <si>
    <t>вул. Чорновола</t>
  </si>
  <si>
    <t>вул. Шухевича</t>
  </si>
  <si>
    <t>м.Коломия</t>
  </si>
  <si>
    <t>м. Калуш</t>
  </si>
  <si>
    <t>11 корп.1</t>
  </si>
  <si>
    <t>11 корп.2</t>
  </si>
  <si>
    <t>34 корп.1</t>
  </si>
  <si>
    <t>34 корп.2</t>
  </si>
  <si>
    <t>66 корп.1</t>
  </si>
  <si>
    <t>66 корп.2</t>
  </si>
  <si>
    <t>66 корп.3</t>
  </si>
  <si>
    <t>66 корп.4</t>
  </si>
  <si>
    <t>м. Снятин</t>
  </si>
  <si>
    <t>Вул. Антона Лотоцького</t>
  </si>
  <si>
    <t>Вул. Воєводи Коснятина</t>
  </si>
  <si>
    <t>вул.Грушевського</t>
  </si>
  <si>
    <t>м. Галич</t>
  </si>
  <si>
    <t xml:space="preserve">майдан Різдва </t>
  </si>
  <si>
    <t>м. Бурштин</t>
  </si>
  <si>
    <t>м.Городенка</t>
  </si>
  <si>
    <t>Населений пункт</t>
  </si>
  <si>
    <t>30В</t>
  </si>
  <si>
    <t>1а</t>
  </si>
  <si>
    <t xml:space="preserve">м.Івано-Франківськ </t>
  </si>
  <si>
    <t>2 А</t>
  </si>
  <si>
    <t>2 Б</t>
  </si>
  <si>
    <t>215 а</t>
  </si>
  <si>
    <t>Вовчинецька,</t>
  </si>
  <si>
    <t>Волошина</t>
  </si>
  <si>
    <t>64 б</t>
  </si>
  <si>
    <t>Гаркуші</t>
  </si>
  <si>
    <t>Горбачевського</t>
  </si>
  <si>
    <t>Дорошенка,</t>
  </si>
  <si>
    <t>165 б</t>
  </si>
  <si>
    <t>Дудаєва,</t>
  </si>
  <si>
    <t xml:space="preserve">30а </t>
  </si>
  <si>
    <t>Залізнична,</t>
  </si>
  <si>
    <t>25а</t>
  </si>
  <si>
    <t>Матейки</t>
  </si>
  <si>
    <t>Мельника</t>
  </si>
  <si>
    <t>11а</t>
  </si>
  <si>
    <t>9а</t>
  </si>
  <si>
    <t>9б</t>
  </si>
  <si>
    <t>20в, г</t>
  </si>
  <si>
    <t xml:space="preserve">44а </t>
  </si>
  <si>
    <t xml:space="preserve">34а </t>
  </si>
  <si>
    <t xml:space="preserve">15а </t>
  </si>
  <si>
    <t>Одеська</t>
  </si>
  <si>
    <t>28а</t>
  </si>
  <si>
    <t>вул.Сахарова</t>
  </si>
  <si>
    <t>27б</t>
  </si>
  <si>
    <t>38а</t>
  </si>
  <si>
    <t>вул.Старицького</t>
  </si>
  <si>
    <t>Токарська</t>
  </si>
  <si>
    <t>Толстого</t>
  </si>
  <si>
    <t xml:space="preserve">15 б    </t>
  </si>
  <si>
    <t xml:space="preserve">19 а    </t>
  </si>
  <si>
    <t xml:space="preserve">19 б    </t>
  </si>
  <si>
    <t xml:space="preserve">92 а    </t>
  </si>
  <si>
    <t>Шота Руставеллі</t>
  </si>
  <si>
    <t>13 а</t>
  </si>
  <si>
    <t>17г</t>
  </si>
  <si>
    <t>П.Орлика</t>
  </si>
  <si>
    <t>4 Б</t>
  </si>
  <si>
    <t>вул.Стуса</t>
  </si>
  <si>
    <t>12а</t>
  </si>
  <si>
    <t>Федьковича</t>
  </si>
  <si>
    <t xml:space="preserve">24 корп 1   </t>
  </si>
  <si>
    <t>23а</t>
  </si>
  <si>
    <t>Полотнюків</t>
  </si>
  <si>
    <t>4а корп.1</t>
  </si>
  <si>
    <t>24 а</t>
  </si>
  <si>
    <t>Васильянок</t>
  </si>
  <si>
    <t>60Б</t>
  </si>
  <si>
    <t>219 а</t>
  </si>
  <si>
    <t>7А</t>
  </si>
  <si>
    <t>3 корп. 1</t>
  </si>
  <si>
    <t xml:space="preserve">10а </t>
  </si>
  <si>
    <t xml:space="preserve">36б </t>
  </si>
  <si>
    <t>Південний Бульвар</t>
  </si>
  <si>
    <t>7 а</t>
  </si>
  <si>
    <t>вул.Січових Стрільців</t>
  </si>
  <si>
    <t xml:space="preserve">10 а   </t>
  </si>
  <si>
    <t>2000 Різдва Христового</t>
  </si>
  <si>
    <t>17 А</t>
  </si>
  <si>
    <t>15 А</t>
  </si>
  <si>
    <t xml:space="preserve">49а </t>
  </si>
  <si>
    <t xml:space="preserve">4а </t>
  </si>
  <si>
    <t>111 а</t>
  </si>
  <si>
    <t xml:space="preserve">28 корп 3 </t>
  </si>
  <si>
    <t xml:space="preserve">28.кор 2  </t>
  </si>
  <si>
    <t xml:space="preserve">23 б    </t>
  </si>
  <si>
    <t>8а</t>
  </si>
  <si>
    <t>Білозіра,</t>
  </si>
  <si>
    <t xml:space="preserve">119а </t>
  </si>
  <si>
    <t>203 А</t>
  </si>
  <si>
    <t>Лепкого</t>
  </si>
  <si>
    <t>49 А</t>
  </si>
  <si>
    <t>Марії Підгірянки</t>
  </si>
  <si>
    <t>14а</t>
  </si>
  <si>
    <t>24 б</t>
  </si>
  <si>
    <t xml:space="preserve">30г   </t>
  </si>
  <si>
    <t>вул.Тарнавського</t>
  </si>
  <si>
    <t>30а</t>
  </si>
  <si>
    <t>Урожайна</t>
  </si>
  <si>
    <t>19а</t>
  </si>
  <si>
    <t xml:space="preserve">17 б    </t>
  </si>
  <si>
    <t xml:space="preserve">17в     </t>
  </si>
  <si>
    <t>Івана-Павла ІІ</t>
  </si>
  <si>
    <t>10 а</t>
  </si>
  <si>
    <t>17 а</t>
  </si>
  <si>
    <t>19б</t>
  </si>
  <si>
    <t>7а</t>
  </si>
  <si>
    <t>14 г</t>
  </si>
  <si>
    <t>36 а</t>
  </si>
  <si>
    <t>вул.Сорохтея</t>
  </si>
  <si>
    <t>26а</t>
  </si>
  <si>
    <t>вул.Тичини</t>
  </si>
  <si>
    <t xml:space="preserve">17а     </t>
  </si>
  <si>
    <t>Целевича</t>
  </si>
  <si>
    <t>Гімназійна</t>
  </si>
  <si>
    <t>Дудаєва</t>
  </si>
  <si>
    <t>Зразкова</t>
  </si>
  <si>
    <t>20 б</t>
  </si>
  <si>
    <t xml:space="preserve">18а </t>
  </si>
  <si>
    <t xml:space="preserve">18в </t>
  </si>
  <si>
    <t>пасічна</t>
  </si>
  <si>
    <t xml:space="preserve">2а </t>
  </si>
  <si>
    <t>Хоткевича</t>
  </si>
  <si>
    <t xml:space="preserve">2в     </t>
  </si>
  <si>
    <t>Кисілевської</t>
  </si>
  <si>
    <t>Мадична</t>
  </si>
  <si>
    <t>3а</t>
  </si>
  <si>
    <t xml:space="preserve">38а </t>
  </si>
  <si>
    <t>Петлюри</t>
  </si>
  <si>
    <t>вул.Симоненка</t>
  </si>
  <si>
    <t>Укр.Дивзії</t>
  </si>
  <si>
    <t>114а</t>
  </si>
  <si>
    <t xml:space="preserve">31а     </t>
  </si>
  <si>
    <t xml:space="preserve">33а     </t>
  </si>
  <si>
    <t xml:space="preserve">35 а    </t>
  </si>
  <si>
    <t xml:space="preserve">3а     </t>
  </si>
  <si>
    <t>40а</t>
  </si>
  <si>
    <t>7 Б</t>
  </si>
  <si>
    <t xml:space="preserve">14 а     </t>
  </si>
  <si>
    <t>24а</t>
  </si>
  <si>
    <t xml:space="preserve">16а </t>
  </si>
  <si>
    <t xml:space="preserve">6а </t>
  </si>
  <si>
    <t>12 а</t>
  </si>
  <si>
    <t>Переясловська</t>
  </si>
  <si>
    <t>Височана</t>
  </si>
  <si>
    <t>18 корп 29</t>
  </si>
  <si>
    <t>18 корп 30</t>
  </si>
  <si>
    <t>18 корп 42</t>
  </si>
  <si>
    <t>18 корп 43</t>
  </si>
  <si>
    <t xml:space="preserve">Вовчинець Козацька </t>
  </si>
  <si>
    <t>Мазепи</t>
  </si>
  <si>
    <t>128а</t>
  </si>
  <si>
    <t>164 корп. 1</t>
  </si>
  <si>
    <t>164 корп. 11</t>
  </si>
  <si>
    <t>164 корп. 2</t>
  </si>
  <si>
    <t>164 корп. 3</t>
  </si>
  <si>
    <t>164 корп. 4</t>
  </si>
  <si>
    <t>164 корп. 5</t>
  </si>
  <si>
    <t>164 корп 6</t>
  </si>
  <si>
    <t>164 корп 7</t>
  </si>
  <si>
    <t>164 корп 9</t>
  </si>
  <si>
    <t>164 корп. 10</t>
  </si>
  <si>
    <t>Нац.Гвардії</t>
  </si>
  <si>
    <t xml:space="preserve">14к  </t>
  </si>
  <si>
    <t xml:space="preserve"> 14 е</t>
  </si>
  <si>
    <t xml:space="preserve"> 14 є</t>
  </si>
  <si>
    <t xml:space="preserve"> 14 ж</t>
  </si>
  <si>
    <t xml:space="preserve"> 14 з</t>
  </si>
  <si>
    <t xml:space="preserve"> 14в </t>
  </si>
  <si>
    <t>3 корп 7</t>
  </si>
  <si>
    <t>15 б</t>
  </si>
  <si>
    <t>вул.Сєченова</t>
  </si>
  <si>
    <t xml:space="preserve">18 корп.1 </t>
  </si>
  <si>
    <t xml:space="preserve">18 корп.2 </t>
  </si>
  <si>
    <t xml:space="preserve">18 корп.3 </t>
  </si>
  <si>
    <t xml:space="preserve">18 корп.4 </t>
  </si>
  <si>
    <t xml:space="preserve">18 корп.5 </t>
  </si>
  <si>
    <t xml:space="preserve">18 корп.6 </t>
  </si>
  <si>
    <t xml:space="preserve">18 корп.7 </t>
  </si>
  <si>
    <t>1 корп. 7</t>
  </si>
  <si>
    <t xml:space="preserve">14а  </t>
  </si>
  <si>
    <t>2 корп. 7</t>
  </si>
  <si>
    <t>15 а</t>
  </si>
  <si>
    <t>84корпус5</t>
  </si>
  <si>
    <t>Калуське Шосе</t>
  </si>
  <si>
    <t>129а корп.16</t>
  </si>
  <si>
    <t>вул.Тисменецька</t>
  </si>
  <si>
    <t>249/3</t>
  </si>
  <si>
    <t>249/4</t>
  </si>
  <si>
    <t>249/5</t>
  </si>
  <si>
    <t>249/6</t>
  </si>
  <si>
    <t>10 корп. 1</t>
  </si>
  <si>
    <t>10 корп. 5</t>
  </si>
  <si>
    <t>10 корп. 6</t>
  </si>
  <si>
    <t>10 корп. 7</t>
  </si>
  <si>
    <t xml:space="preserve">10 корп3 </t>
  </si>
  <si>
    <t xml:space="preserve">10 корп4 </t>
  </si>
  <si>
    <t xml:space="preserve">10 корп8 </t>
  </si>
  <si>
    <t xml:space="preserve">28 корп. 4 5 6 </t>
  </si>
  <si>
    <t>вул.Слобідська</t>
  </si>
  <si>
    <t>20а</t>
  </si>
  <si>
    <t>44а</t>
  </si>
  <si>
    <t>4а</t>
  </si>
  <si>
    <t>4б</t>
  </si>
  <si>
    <t xml:space="preserve">221а </t>
  </si>
  <si>
    <t xml:space="preserve">75а     </t>
  </si>
  <si>
    <t xml:space="preserve">25а </t>
  </si>
  <si>
    <t xml:space="preserve">21 а    </t>
  </si>
  <si>
    <t>Вол.Великого</t>
  </si>
  <si>
    <t>118 В</t>
  </si>
  <si>
    <t>66 Б</t>
  </si>
  <si>
    <t>66 В</t>
  </si>
  <si>
    <t xml:space="preserve">96Б </t>
  </si>
  <si>
    <t xml:space="preserve">34 корп. 1 2 3 4. </t>
  </si>
  <si>
    <t>15в</t>
  </si>
  <si>
    <t>Кондукторська</t>
  </si>
  <si>
    <t>47а</t>
  </si>
  <si>
    <t>221 в</t>
  </si>
  <si>
    <t>221 е</t>
  </si>
  <si>
    <t xml:space="preserve">221е </t>
  </si>
  <si>
    <t xml:space="preserve">223г </t>
  </si>
  <si>
    <t>12 А</t>
  </si>
  <si>
    <t>12 Б</t>
  </si>
  <si>
    <t>12 В</t>
  </si>
  <si>
    <t>Декабристів</t>
  </si>
  <si>
    <t>52 а</t>
  </si>
  <si>
    <t>4в</t>
  </si>
  <si>
    <t>9 а</t>
  </si>
  <si>
    <t>Лемківська-Короля Данила</t>
  </si>
  <si>
    <t>17а</t>
  </si>
  <si>
    <t xml:space="preserve">52в </t>
  </si>
  <si>
    <t>62 корп.1</t>
  </si>
  <si>
    <t xml:space="preserve">28 корп.4  </t>
  </si>
  <si>
    <t xml:space="preserve">30корп 2  </t>
  </si>
  <si>
    <t xml:space="preserve">32 корп 2 </t>
  </si>
  <si>
    <t xml:space="preserve">32 корп 3,4 </t>
  </si>
  <si>
    <t>61 корп.1</t>
  </si>
  <si>
    <t>61а</t>
  </si>
  <si>
    <t>4 корп. 3</t>
  </si>
  <si>
    <t xml:space="preserve">51 д    </t>
  </si>
  <si>
    <t xml:space="preserve">53 а    </t>
  </si>
  <si>
    <t>Хмельницького,</t>
  </si>
  <si>
    <t xml:space="preserve">51а     </t>
  </si>
  <si>
    <t xml:space="preserve">51б     </t>
  </si>
  <si>
    <t xml:space="preserve">51в     </t>
  </si>
  <si>
    <t xml:space="preserve">51д     </t>
  </si>
  <si>
    <t xml:space="preserve">51е     </t>
  </si>
  <si>
    <t>Бельведерська,</t>
  </si>
  <si>
    <t>2 корп.3</t>
  </si>
  <si>
    <t>3 5</t>
  </si>
  <si>
    <t xml:space="preserve">7а </t>
  </si>
  <si>
    <t>Тракторна</t>
  </si>
  <si>
    <t>76б</t>
  </si>
  <si>
    <t>Галицька-Ринок</t>
  </si>
  <si>
    <t>124 а</t>
  </si>
  <si>
    <t>66 А</t>
  </si>
  <si>
    <t>220а</t>
  </si>
  <si>
    <t>22а</t>
  </si>
  <si>
    <t>139 а</t>
  </si>
  <si>
    <t xml:space="preserve">50.корп3     </t>
  </si>
  <si>
    <t xml:space="preserve">52 корп 1   </t>
  </si>
  <si>
    <t xml:space="preserve">85 корп 3   </t>
  </si>
  <si>
    <t>183 корп. 1</t>
  </si>
  <si>
    <t xml:space="preserve">85 корп 1   </t>
  </si>
  <si>
    <t xml:space="preserve">85 корп 2   </t>
  </si>
  <si>
    <t xml:space="preserve">6 корпус 2    </t>
  </si>
  <si>
    <t xml:space="preserve">10 корп.4     </t>
  </si>
  <si>
    <t>122а</t>
  </si>
  <si>
    <t xml:space="preserve">145а </t>
  </si>
  <si>
    <t>Івана-Павла</t>
  </si>
  <si>
    <t>50 Б</t>
  </si>
  <si>
    <t>76 а</t>
  </si>
  <si>
    <t>40б</t>
  </si>
  <si>
    <t>45-1</t>
  </si>
  <si>
    <t xml:space="preserve">37 а  </t>
  </si>
  <si>
    <t>307а</t>
  </si>
  <si>
    <t>12корп1</t>
  </si>
  <si>
    <t>26 Б</t>
  </si>
  <si>
    <t xml:space="preserve">124а </t>
  </si>
  <si>
    <t>Д .Галицького</t>
  </si>
  <si>
    <t xml:space="preserve">22а </t>
  </si>
  <si>
    <t>9 б</t>
  </si>
  <si>
    <t>26 А</t>
  </si>
  <si>
    <t>42а</t>
  </si>
  <si>
    <t>Крука,</t>
  </si>
  <si>
    <t>33а</t>
  </si>
  <si>
    <t>33б</t>
  </si>
  <si>
    <t>33в</t>
  </si>
  <si>
    <t xml:space="preserve">37 в  </t>
  </si>
  <si>
    <t xml:space="preserve">12 корп 2  </t>
  </si>
  <si>
    <t>Укр.Декабристів</t>
  </si>
  <si>
    <t>Ясна</t>
  </si>
  <si>
    <t>178а</t>
  </si>
  <si>
    <t>Дорошенка</t>
  </si>
  <si>
    <t xml:space="preserve">18б </t>
  </si>
  <si>
    <t>417 А</t>
  </si>
  <si>
    <t>144а</t>
  </si>
  <si>
    <t>144б</t>
  </si>
  <si>
    <t>146 Г</t>
  </si>
  <si>
    <t>146 Е</t>
  </si>
  <si>
    <t xml:space="preserve">5а </t>
  </si>
  <si>
    <t xml:space="preserve">11 а  </t>
  </si>
  <si>
    <t xml:space="preserve">1 а     </t>
  </si>
  <si>
    <t xml:space="preserve">3Б      </t>
  </si>
  <si>
    <t xml:space="preserve">4 а     </t>
  </si>
  <si>
    <t xml:space="preserve">4 б     </t>
  </si>
  <si>
    <t xml:space="preserve">5а      </t>
  </si>
  <si>
    <t>К. Любачівського</t>
  </si>
  <si>
    <t>262 В</t>
  </si>
  <si>
    <t>264а</t>
  </si>
  <si>
    <t>31б</t>
  </si>
  <si>
    <t xml:space="preserve">9а </t>
  </si>
  <si>
    <t>Б.Хмельцького</t>
  </si>
  <si>
    <t>84корп1</t>
  </si>
  <si>
    <t xml:space="preserve">Вовчинець Вовчинецька </t>
  </si>
  <si>
    <t xml:space="preserve">Вовчинець Симоненка </t>
  </si>
  <si>
    <t xml:space="preserve">Вовчинець Шевченка </t>
  </si>
  <si>
    <t xml:space="preserve">120а </t>
  </si>
  <si>
    <t>124а</t>
  </si>
  <si>
    <t>255а</t>
  </si>
  <si>
    <t>265 Б</t>
  </si>
  <si>
    <t>407а</t>
  </si>
  <si>
    <t>24б</t>
  </si>
  <si>
    <t>41а</t>
  </si>
  <si>
    <t xml:space="preserve">15 а  </t>
  </si>
  <si>
    <t>220Б</t>
  </si>
  <si>
    <t>церковна</t>
  </si>
  <si>
    <t xml:space="preserve">48-3      </t>
  </si>
  <si>
    <t>84корп2</t>
  </si>
  <si>
    <t>10 Б</t>
  </si>
  <si>
    <t>Бандери,</t>
  </si>
  <si>
    <t xml:space="preserve">10в </t>
  </si>
  <si>
    <t xml:space="preserve">17в </t>
  </si>
  <si>
    <t>О.Блавацького</t>
  </si>
  <si>
    <t>3в</t>
  </si>
  <si>
    <t>39а</t>
  </si>
  <si>
    <t>Ужгородська</t>
  </si>
  <si>
    <t xml:space="preserve">50 корп 2   </t>
  </si>
  <si>
    <t xml:space="preserve">67а корпус 3   </t>
  </si>
  <si>
    <t xml:space="preserve">75 а корп 1  </t>
  </si>
  <si>
    <t xml:space="preserve">75 а корп 2  </t>
  </si>
  <si>
    <t xml:space="preserve">75 а корп 3  </t>
  </si>
  <si>
    <t xml:space="preserve">3а      </t>
  </si>
  <si>
    <t>192а</t>
  </si>
  <si>
    <t>192 б</t>
  </si>
  <si>
    <t>194 а</t>
  </si>
  <si>
    <t>1 а</t>
  </si>
  <si>
    <t>4 корп 1</t>
  </si>
  <si>
    <t>4 корп 2</t>
  </si>
  <si>
    <t>8 корп 1</t>
  </si>
  <si>
    <t>8 корп 2</t>
  </si>
  <si>
    <t xml:space="preserve">17б </t>
  </si>
  <si>
    <t xml:space="preserve">4 б    </t>
  </si>
  <si>
    <t xml:space="preserve">4 в    </t>
  </si>
  <si>
    <t>145 б</t>
  </si>
  <si>
    <t xml:space="preserve">31б </t>
  </si>
  <si>
    <t xml:space="preserve">22б </t>
  </si>
  <si>
    <t xml:space="preserve">48б </t>
  </si>
  <si>
    <t>Карпаиська Січ</t>
  </si>
  <si>
    <t>6 б</t>
  </si>
  <si>
    <t>вул.Слов'янська</t>
  </si>
  <si>
    <t xml:space="preserve">65а     </t>
  </si>
  <si>
    <t xml:space="preserve">67 а    </t>
  </si>
  <si>
    <t xml:space="preserve">67 а корп 2  </t>
  </si>
  <si>
    <t>7 б</t>
  </si>
  <si>
    <t>Кисилевської</t>
  </si>
  <si>
    <t>80 А</t>
  </si>
  <si>
    <t>Олесницького</t>
  </si>
  <si>
    <t>вул.Світла</t>
  </si>
  <si>
    <t xml:space="preserve">36а   </t>
  </si>
  <si>
    <t>вул.Сухомлинського</t>
  </si>
  <si>
    <t>4 корп.2</t>
  </si>
  <si>
    <t>4 корп.4</t>
  </si>
  <si>
    <t>6 корп.2</t>
  </si>
  <si>
    <t>6 корп.3</t>
  </si>
  <si>
    <t xml:space="preserve">46 корп 4   </t>
  </si>
  <si>
    <t xml:space="preserve">46 корп. 5   </t>
  </si>
  <si>
    <t xml:space="preserve">52 корп. 4   </t>
  </si>
  <si>
    <t xml:space="preserve">36 в     </t>
  </si>
  <si>
    <t>Ясінських</t>
  </si>
  <si>
    <t>71 а</t>
  </si>
  <si>
    <t>194б</t>
  </si>
  <si>
    <t>194в</t>
  </si>
  <si>
    <t>19 а</t>
  </si>
  <si>
    <t xml:space="preserve">46 корп 2   </t>
  </si>
  <si>
    <t xml:space="preserve">46 корп 3   </t>
  </si>
  <si>
    <t xml:space="preserve">48 корп 2   </t>
  </si>
  <si>
    <t xml:space="preserve">48 корп 3   </t>
  </si>
  <si>
    <t xml:space="preserve">48 корп.1    </t>
  </si>
  <si>
    <t xml:space="preserve">20 а     </t>
  </si>
  <si>
    <t>30а корп 1</t>
  </si>
  <si>
    <t>86а</t>
  </si>
  <si>
    <t>175а корп. 6</t>
  </si>
  <si>
    <t>175а корп2</t>
  </si>
  <si>
    <t>175а корп3</t>
  </si>
  <si>
    <t>175а корп4</t>
  </si>
  <si>
    <t>175а корп7</t>
  </si>
  <si>
    <t xml:space="preserve">175а корп7 </t>
  </si>
  <si>
    <t>175а корп 8</t>
  </si>
  <si>
    <t>Перехідна</t>
  </si>
  <si>
    <t>6 Б</t>
  </si>
  <si>
    <t>вул.Сніжна</t>
  </si>
  <si>
    <t>52а</t>
  </si>
  <si>
    <t xml:space="preserve">6 корп 1   </t>
  </si>
  <si>
    <t xml:space="preserve">44 в    </t>
  </si>
  <si>
    <t xml:space="preserve">44 г    </t>
  </si>
  <si>
    <t xml:space="preserve">44 г корп 2  </t>
  </si>
  <si>
    <t xml:space="preserve">44 д    </t>
  </si>
  <si>
    <t xml:space="preserve">44 корп 3   </t>
  </si>
  <si>
    <t xml:space="preserve">44 корп.5    </t>
  </si>
  <si>
    <t xml:space="preserve">44 корпус 4   </t>
  </si>
  <si>
    <t xml:space="preserve">46 корп.1    </t>
  </si>
  <si>
    <t xml:space="preserve">50 копр 1   </t>
  </si>
  <si>
    <t>Челюскінців</t>
  </si>
  <si>
    <t>Грюнвальська</t>
  </si>
  <si>
    <t>с.Крихівці</t>
  </si>
  <si>
    <t>с.Угорники</t>
  </si>
  <si>
    <t xml:space="preserve">Січових Стрільців </t>
  </si>
  <si>
    <t>9  г</t>
  </si>
  <si>
    <t xml:space="preserve">Дудаєва  </t>
  </si>
  <si>
    <t>30б</t>
  </si>
  <si>
    <t xml:space="preserve">Залізнична </t>
  </si>
  <si>
    <t xml:space="preserve">Лепкого </t>
  </si>
  <si>
    <t xml:space="preserve">Макогона </t>
  </si>
  <si>
    <t xml:space="preserve">Незалежності </t>
  </si>
  <si>
    <t>115а</t>
  </si>
  <si>
    <t xml:space="preserve">Стуса </t>
  </si>
  <si>
    <t xml:space="preserve">Хіміків </t>
  </si>
  <si>
    <t xml:space="preserve">Бельведерська </t>
  </si>
  <si>
    <t xml:space="preserve">Витвицького </t>
  </si>
  <si>
    <t xml:space="preserve">Вовчинецька </t>
  </si>
  <si>
    <t>124корп.3</t>
  </si>
  <si>
    <t>207 корп.5</t>
  </si>
  <si>
    <t xml:space="preserve">Галицька </t>
  </si>
  <si>
    <t>вул.Молодіжна</t>
  </si>
  <si>
    <t>вул.Ребета</t>
  </si>
  <si>
    <t>вул.Трускавецька</t>
  </si>
  <si>
    <t>вул.Укр.Дивізії</t>
  </si>
  <si>
    <t>вул.Бельведерська</t>
  </si>
  <si>
    <t>249/7(1)</t>
  </si>
  <si>
    <t>249/8(2)</t>
  </si>
  <si>
    <t>|Василя Стуса</t>
  </si>
  <si>
    <t>30Д</t>
  </si>
  <si>
    <t>8Б</t>
  </si>
  <si>
    <t>57А</t>
  </si>
  <si>
    <t>57Г</t>
  </si>
  <si>
    <t>Волод. Великого</t>
  </si>
  <si>
    <t>10А</t>
  </si>
  <si>
    <t>Демянів Лаз</t>
  </si>
  <si>
    <t>52А</t>
  </si>
  <si>
    <t>87А</t>
  </si>
  <si>
    <t>4А</t>
  </si>
  <si>
    <t>68А</t>
  </si>
  <si>
    <t>68Б</t>
  </si>
  <si>
    <t>30Б</t>
  </si>
  <si>
    <t>11А</t>
  </si>
  <si>
    <t>18Б</t>
  </si>
  <si>
    <t>221В</t>
  </si>
  <si>
    <t>221Г</t>
  </si>
  <si>
    <t>221Д</t>
  </si>
  <si>
    <t>Південний бульвар</t>
  </si>
  <si>
    <t>15А</t>
  </si>
  <si>
    <t>25А</t>
  </si>
  <si>
    <t>32 корп.2</t>
  </si>
  <si>
    <t>208А</t>
  </si>
  <si>
    <t>12Б</t>
  </si>
  <si>
    <t>м. Болехів</t>
  </si>
  <si>
    <t>смт. Вигода</t>
  </si>
  <si>
    <t>вул. Стуса</t>
  </si>
  <si>
    <t>вул.І.Франка</t>
  </si>
  <si>
    <t>вул.Заводська</t>
  </si>
  <si>
    <t>м.Долина</t>
  </si>
  <si>
    <t>117/Д</t>
  </si>
  <si>
    <t>35</t>
  </si>
  <si>
    <t xml:space="preserve">№50 </t>
  </si>
  <si>
    <t>10б</t>
  </si>
  <si>
    <t>15а</t>
  </si>
  <si>
    <t>112 б</t>
  </si>
  <si>
    <t xml:space="preserve">№48 </t>
  </si>
  <si>
    <t>146в</t>
  </si>
  <si>
    <t xml:space="preserve">10 корп.9 </t>
  </si>
  <si>
    <t>76 в</t>
  </si>
  <si>
    <t xml:space="preserve">112а </t>
  </si>
  <si>
    <t>2 корп.4</t>
  </si>
  <si>
    <t>3 корп. 5</t>
  </si>
  <si>
    <t xml:space="preserve">10 корп.11 </t>
  </si>
  <si>
    <t>3 корп 8</t>
  </si>
  <si>
    <t xml:space="preserve">10 корп.10 </t>
  </si>
  <si>
    <t xml:space="preserve">10 корп.2 </t>
  </si>
  <si>
    <t>129а коп 18</t>
  </si>
  <si>
    <t>129а корп 10</t>
  </si>
  <si>
    <t>129а корп.9</t>
  </si>
  <si>
    <t xml:space="preserve">28 корп. 7 8 9 </t>
  </si>
  <si>
    <t>129а корп.17</t>
  </si>
  <si>
    <t>Орієнтовна вартість на будинок у 2024році, грн з ПДВ</t>
  </si>
  <si>
    <t>Орієнтовна вартість на 1-го споживача, грн з ПДВ</t>
  </si>
  <si>
    <t>Додоток 1</t>
  </si>
  <si>
    <t>до службової записки</t>
  </si>
  <si>
    <t>від 04.01.2024</t>
  </si>
  <si>
    <t>Орієнтовна кошторисна вартість по технічному обслуговуванню багатоквартирних будинків на 2024 рік</t>
  </si>
  <si>
    <t>* Перелік багатоквартирних будинків, які заплановані на виконання технічного обслуговування у 2024 році</t>
  </si>
  <si>
    <t>** Остаточні вартості робіт будуть уточнено після проведення технічного обслуговування та складання технічного паспорту</t>
  </si>
  <si>
    <t>Транспортні витрати визначаються додатково в залежності від територіального розташування об'єкту обслуговування</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</si>
</sst>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charset val="204"/>
      <scheme val="minor"/>
    </font>
    <font>
      <sz val="12"/>
      <color theme="1"/>
      <name val="Times New Roman"/>
      <family val="1"/>
      <charset val="204"/>
    </font>
    <font>
      <sz val="10"/>
      <color theme="1"/>
      <name val="Times New Roman"/>
      <family val="1"/>
      <charset val="204"/>
    </font>
    <font>
      <b/>
      <sz val="12"/>
      <color theme="1"/>
      <name val="Times New Roman"/>
      <family val="1"/>
      <charset val="204"/>
    </font>
    <font>
      <b/>
      <sz val="11"/>
      <name val="Calibri"/>
      <family val="2"/>
      <charset val="204"/>
      <scheme val="minor"/>
    </font>
    <font>
      <b/>
      <sz val="16"/>
      <color theme="1"/>
      <name val="Calibri"/>
      <family val="2"/>
      <charset val="204"/>
      <scheme val="minor"/>
    </font>
    <font>
      <sz val="11"/>
      <color rgb="FFFF0000"/>
      <name val="Calibri"/>
      <family val="2"/>
      <charset val="204"/>
      <scheme val="minor"/>
    </font>
    <font>
      <b/>
      <sz val="11"/>
      <color rgb="FFFF0000"/>
      <name val="Calibri"/>
      <family val="2"/>
      <charset val="204"/>
      <scheme val="minor"/>
    </font>
    <font>
      <sz val="11"/>
      <color rgb="FFFF0000"/>
      <name val="Times New Roman"/>
      <family val="1"/>
      <charset val="204"/>
    </font>
    <font>
      <sz val="12"/>
      <name val="Times New Roman"/>
      <family val="1"/>
      <charset val="204"/>
    </font>
    <font>
      <b/>
      <sz val="11"/>
      <color theme="1"/>
      <name val="Calibri"/>
      <family val="2"/>
      <charset val="204"/>
      <scheme val="minor"/>
    </font>
    <font>
      <b/>
      <sz val="11"/>
      <color theme="1"/>
      <name val="Times New Roman"/>
      <family val="1"/>
      <charset val="204"/>
    </font>
    <font>
      <b/>
      <sz val="22"/>
      <color theme="1"/>
      <name val="Times New Roman"/>
      <family val="1"/>
      <charset val="204"/>
    </font>
    <font>
      <b/>
      <sz val="16"/>
      <color theme="1"/>
      <name val="Times New Roman"/>
      <family val="1"/>
      <charset val="204"/>
    </font>
    <font>
      <sz val="12"/>
      <color rgb="FFFF0000"/>
      <name val="Times New Roman"/>
      <family val="1"/>
      <charset val="204"/>
    </font>
    <font>
      <strike/>
      <sz val="12"/>
      <color rgb="FFFF0000"/>
      <name val="Times New Roman"/>
      <family val="1"/>
      <charset val="204"/>
    </font>
    <font>
      <sz val="11"/>
      <color theme="1"/>
      <name val="Times New Roman"/>
      <family val="1"/>
      <charset val="204"/>
    </font>
    <font>
      <sz val="11"/>
      <color theme="1"/>
      <name val="Calibri"/>
      <family val="2"/>
      <charset val="204"/>
      <scheme val="minor"/>
    </font>
  </fonts>
  <fills count="9">
    <fill>
      <patternFill patternType="none"/>
    </fill>
    <fill>
      <patternFill patternType="gray125"/>
    </fill>
    <fill>
      <patternFill patternType="solid">
        <fgColor theme="9" tint="0.59999389629810485"/>
        <bgColor indexed="64"/>
      </patternFill>
    </fill>
    <fill>
      <patternFill patternType="solid">
        <fgColor theme="7" tint="0.79998168889431442"/>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theme="4" tint="0.79998168889431442"/>
        <bgColor theme="4" tint="0.79998168889431442"/>
      </patternFill>
    </fill>
    <fill>
      <patternFill patternType="solid">
        <fgColor theme="0" tint="-0.14999847407452621"/>
        <bgColor theme="0" tint="-0.14999847407452621"/>
      </patternFill>
    </fill>
  </fills>
  <borders count="4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7" fillId="0" borderId="0"/>
  </cellStyleXfs>
  <cellXfs count="153">
    <xf numFmtId="0" fontId="0" fillId="0" borderId="0" xfId="0"/>
    <xf numFmtId="0" fontId="1" fillId="0" borderId="9" xfId="0" applyFont="1" applyBorder="1" applyAlignment="1">
      <alignment wrapText="1"/>
    </xf>
    <xf numFmtId="0" fontId="1" fillId="0" borderId="7" xfId="0" applyFont="1" applyBorder="1" applyAlignment="1">
      <alignment wrapText="1"/>
    </xf>
    <xf numFmtId="0" fontId="2" fillId="0" borderId="11" xfId="0" applyFont="1" applyBorder="1" applyAlignment="1">
      <alignment wrapText="1"/>
    </xf>
    <xf numFmtId="0" fontId="1" fillId="0" borderId="8" xfId="0" applyFont="1" applyBorder="1" applyAlignment="1">
      <alignment wrapText="1"/>
    </xf>
    <xf numFmtId="0" fontId="1" fillId="0" borderId="1" xfId="0" applyFont="1" applyBorder="1" applyAlignment="1">
      <alignment wrapText="1"/>
    </xf>
    <xf numFmtId="0" fontId="1" fillId="0" borderId="14" xfId="0" applyFont="1" applyBorder="1" applyAlignment="1">
      <alignment wrapText="1"/>
    </xf>
    <xf numFmtId="0" fontId="0" fillId="0" borderId="3" xfId="0" applyBorder="1" applyAlignment="1">
      <alignment horizontal="center" vertical="center"/>
    </xf>
    <xf numFmtId="0" fontId="0" fillId="0" borderId="0" xfId="0" applyAlignment="1">
      <alignment horizontal="center" vertical="center"/>
    </xf>
    <xf numFmtId="0" fontId="2"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5" xfId="0" applyFont="1" applyBorder="1" applyAlignment="1">
      <alignment horizontal="center" vertical="center" wrapText="1"/>
    </xf>
    <xf numFmtId="0" fontId="0" fillId="0" borderId="12" xfId="0" applyBorder="1" applyAlignment="1">
      <alignment horizontal="center" vertical="center"/>
    </xf>
    <xf numFmtId="0" fontId="0" fillId="0" borderId="5" xfId="0" applyBorder="1" applyAlignment="1">
      <alignment horizontal="center" vertical="center"/>
    </xf>
    <xf numFmtId="14" fontId="0" fillId="0" borderId="5" xfId="0" applyNumberFormat="1" applyBorder="1" applyAlignment="1">
      <alignment horizontal="center" vertical="center"/>
    </xf>
    <xf numFmtId="16" fontId="0" fillId="0" borderId="5" xfId="0" applyNumberFormat="1" applyBorder="1" applyAlignment="1">
      <alignment horizontal="center" vertical="center"/>
    </xf>
    <xf numFmtId="0" fontId="0" fillId="0" borderId="13" xfId="0" applyBorder="1" applyAlignment="1">
      <alignment horizontal="center" vertical="center"/>
    </xf>
    <xf numFmtId="0" fontId="0" fillId="0" borderId="4" xfId="0" applyBorder="1" applyAlignment="1">
      <alignment horizontal="center" vertical="center"/>
    </xf>
    <xf numFmtId="0" fontId="4" fillId="0" borderId="0" xfId="0" applyFont="1"/>
    <xf numFmtId="0" fontId="1" fillId="0" borderId="7" xfId="0" applyFont="1" applyBorder="1" applyAlignment="1">
      <alignment horizontal="center" vertical="center" wrapText="1"/>
    </xf>
    <xf numFmtId="0" fontId="4" fillId="0" borderId="0" xfId="0" applyFont="1" applyAlignment="1">
      <alignment wrapText="1"/>
    </xf>
    <xf numFmtId="0" fontId="0" fillId="0" borderId="11" xfId="0" applyBorder="1"/>
    <xf numFmtId="0" fontId="0" fillId="0" borderId="9" xfId="0" applyBorder="1"/>
    <xf numFmtId="0" fontId="1" fillId="0" borderId="1"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9" xfId="0" applyFont="1" applyBorder="1" applyAlignment="1">
      <alignment horizontal="center" vertical="center" wrapText="1"/>
    </xf>
    <xf numFmtId="0" fontId="6" fillId="0" borderId="9" xfId="0" applyFont="1" applyBorder="1" applyAlignment="1">
      <alignment vertical="top" wrapText="1"/>
    </xf>
    <xf numFmtId="0" fontId="6" fillId="0" borderId="9" xfId="0" applyFont="1" applyBorder="1" applyAlignment="1">
      <alignment wrapText="1"/>
    </xf>
    <xf numFmtId="0" fontId="6" fillId="0" borderId="9" xfId="0" applyFont="1" applyBorder="1"/>
    <xf numFmtId="0" fontId="6" fillId="0" borderId="7" xfId="0" applyFont="1" applyBorder="1" applyAlignment="1">
      <alignment vertical="center"/>
    </xf>
    <xf numFmtId="0" fontId="1" fillId="0" borderId="8" xfId="0" applyFont="1" applyBorder="1" applyAlignment="1">
      <alignment vertical="center" wrapText="1"/>
    </xf>
    <xf numFmtId="0" fontId="1" fillId="0" borderId="14" xfId="0" applyFont="1" applyBorder="1" applyAlignment="1">
      <alignment vertical="center" wrapText="1"/>
    </xf>
    <xf numFmtId="0" fontId="1" fillId="0" borderId="1" xfId="0" applyFont="1" applyBorder="1" applyAlignment="1">
      <alignment vertical="center" wrapText="1"/>
    </xf>
    <xf numFmtId="0" fontId="9" fillId="0" borderId="1" xfId="0" applyFont="1" applyBorder="1" applyAlignment="1">
      <alignment vertical="center" wrapText="1"/>
    </xf>
    <xf numFmtId="0" fontId="6" fillId="0" borderId="15" xfId="0" applyFont="1" applyBorder="1" applyAlignment="1">
      <alignment vertical="center" wrapText="1"/>
    </xf>
    <xf numFmtId="0" fontId="0" fillId="0" borderId="0" xfId="0" applyAlignment="1">
      <alignment vertical="center"/>
    </xf>
    <xf numFmtId="0" fontId="0" fillId="0" borderId="16" xfId="0" applyBorder="1"/>
    <xf numFmtId="0" fontId="5" fillId="0" borderId="0" xfId="0" applyFont="1" applyAlignment="1">
      <alignment horizontal="center" vertical="center"/>
    </xf>
    <xf numFmtId="0" fontId="11" fillId="0" borderId="24" xfId="0" applyFont="1" applyBorder="1" applyAlignment="1">
      <alignment horizontal="left" wrapText="1"/>
    </xf>
    <xf numFmtId="0" fontId="4" fillId="3" borderId="25" xfId="0" applyFont="1" applyFill="1" applyBorder="1" applyAlignment="1">
      <alignment horizontal="left" wrapText="1"/>
    </xf>
    <xf numFmtId="0" fontId="0" fillId="3" borderId="15" xfId="0" applyFill="1" applyBorder="1"/>
    <xf numFmtId="0" fontId="12" fillId="2" borderId="15" xfId="0" applyFont="1" applyFill="1" applyBorder="1" applyAlignment="1">
      <alignment horizontal="center" vertical="center"/>
    </xf>
    <xf numFmtId="0" fontId="13" fillId="2" borderId="15" xfId="0" applyFont="1" applyFill="1" applyBorder="1" applyAlignment="1">
      <alignment horizontal="center" vertical="center"/>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10" xfId="0" applyFont="1" applyBorder="1" applyAlignment="1">
      <alignment horizontal="center" vertical="center" wrapText="1"/>
    </xf>
    <xf numFmtId="0" fontId="6" fillId="0" borderId="28" xfId="0" applyFont="1" applyBorder="1"/>
    <xf numFmtId="0" fontId="0" fillId="4" borderId="0" xfId="0" applyFill="1" applyAlignment="1">
      <alignment horizontal="center" vertical="center"/>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4" borderId="22" xfId="0" applyFill="1" applyBorder="1" applyAlignment="1">
      <alignment horizontal="center" vertical="center"/>
    </xf>
    <xf numFmtId="0" fontId="0" fillId="4" borderId="17" xfId="0" applyFill="1" applyBorder="1" applyAlignment="1">
      <alignment horizontal="center" vertical="center"/>
    </xf>
    <xf numFmtId="0" fontId="0" fillId="4" borderId="19" xfId="0" applyFill="1" applyBorder="1" applyAlignment="1">
      <alignment horizontal="center" vertical="center"/>
    </xf>
    <xf numFmtId="0" fontId="1" fillId="5" borderId="9" xfId="0" applyFont="1" applyFill="1" applyBorder="1" applyAlignment="1">
      <alignment wrapText="1"/>
    </xf>
    <xf numFmtId="0" fontId="1" fillId="5" borderId="8" xfId="0" applyFont="1" applyFill="1" applyBorder="1" applyAlignment="1">
      <alignment wrapText="1"/>
    </xf>
    <xf numFmtId="0" fontId="0" fillId="5" borderId="5" xfId="0" applyFill="1" applyBorder="1" applyAlignment="1">
      <alignment horizontal="center" vertical="center"/>
    </xf>
    <xf numFmtId="0" fontId="1" fillId="5" borderId="9" xfId="0" applyFont="1" applyFill="1" applyBorder="1" applyAlignment="1">
      <alignment horizontal="center" vertical="center" wrapText="1"/>
    </xf>
    <xf numFmtId="0" fontId="0" fillId="6" borderId="5" xfId="0" applyFill="1" applyBorder="1" applyAlignment="1">
      <alignment horizontal="center" vertical="center"/>
    </xf>
    <xf numFmtId="0" fontId="1" fillId="6" borderId="9" xfId="0" applyFont="1" applyFill="1" applyBorder="1" applyAlignment="1">
      <alignment wrapText="1"/>
    </xf>
    <xf numFmtId="0" fontId="1" fillId="6" borderId="9" xfId="0" applyFont="1" applyFill="1" applyBorder="1" applyAlignment="1">
      <alignment horizontal="center" vertical="center" wrapText="1"/>
    </xf>
    <xf numFmtId="0" fontId="0" fillId="5" borderId="13" xfId="0" applyFill="1" applyBorder="1" applyAlignment="1">
      <alignment horizontal="center" vertical="center"/>
    </xf>
    <xf numFmtId="0" fontId="1" fillId="5" borderId="14" xfId="0" applyFont="1" applyFill="1" applyBorder="1" applyAlignment="1">
      <alignment wrapText="1"/>
    </xf>
    <xf numFmtId="0" fontId="1" fillId="5" borderId="14" xfId="0" applyFont="1" applyFill="1" applyBorder="1" applyAlignment="1">
      <alignment horizontal="center" vertical="center" wrapText="1"/>
    </xf>
    <xf numFmtId="0" fontId="10" fillId="7" borderId="15" xfId="0" applyFont="1" applyFill="1" applyBorder="1" applyAlignment="1" applyProtection="1">
      <alignment horizontal="center" vertical="center" wrapText="1"/>
      <protection locked="0"/>
    </xf>
    <xf numFmtId="0" fontId="10" fillId="0" borderId="15" xfId="0" applyFont="1" applyBorder="1" applyAlignment="1" applyProtection="1">
      <alignment horizontal="left" vertical="center" wrapText="1"/>
      <protection locked="0"/>
    </xf>
    <xf numFmtId="0" fontId="0" fillId="0" borderId="15" xfId="0" applyBorder="1"/>
    <xf numFmtId="4" fontId="1" fillId="0" borderId="12" xfId="0" applyNumberFormat="1" applyFont="1" applyBorder="1" applyAlignment="1">
      <alignment horizontal="center" vertical="center" wrapText="1"/>
    </xf>
    <xf numFmtId="2" fontId="1" fillId="4" borderId="4" xfId="0" applyNumberFormat="1" applyFont="1" applyFill="1" applyBorder="1" applyAlignment="1">
      <alignment horizontal="center" vertical="center" wrapText="1"/>
    </xf>
    <xf numFmtId="2" fontId="0" fillId="4" borderId="6" xfId="0" applyNumberFormat="1" applyFill="1" applyBorder="1" applyAlignment="1">
      <alignment horizontal="center" vertical="center"/>
    </xf>
    <xf numFmtId="2" fontId="1" fillId="4" borderId="13" xfId="0" applyNumberFormat="1" applyFont="1" applyFill="1" applyBorder="1" applyAlignment="1">
      <alignment horizontal="center" vertical="center" wrapText="1"/>
    </xf>
    <xf numFmtId="2" fontId="0" fillId="4" borderId="7" xfId="0" applyNumberFormat="1" applyFill="1" applyBorder="1" applyAlignment="1">
      <alignment horizontal="center" vertical="center"/>
    </xf>
    <xf numFmtId="4" fontId="1" fillId="0" borderId="26" xfId="0" applyNumberFormat="1" applyFont="1" applyBorder="1" applyAlignment="1">
      <alignment horizontal="center" vertical="center" wrapText="1"/>
    </xf>
    <xf numFmtId="4" fontId="1" fillId="0" borderId="29" xfId="0" applyNumberFormat="1" applyFont="1" applyBorder="1" applyAlignment="1">
      <alignment horizontal="center" vertical="center" wrapText="1"/>
    </xf>
    <xf numFmtId="4" fontId="0" fillId="4" borderId="22" xfId="0" applyNumberFormat="1" applyFill="1" applyBorder="1" applyAlignment="1">
      <alignment horizontal="center" vertical="center"/>
    </xf>
    <xf numFmtId="4" fontId="1" fillId="0" borderId="15" xfId="0" applyNumberFormat="1" applyFont="1" applyBorder="1" applyAlignment="1">
      <alignment horizontal="center" vertical="center" wrapText="1"/>
    </xf>
    <xf numFmtId="4" fontId="0" fillId="4" borderId="17" xfId="0" applyNumberFormat="1" applyFill="1" applyBorder="1" applyAlignment="1">
      <alignment horizontal="center" vertical="center"/>
    </xf>
    <xf numFmtId="4" fontId="1" fillId="4" borderId="15" xfId="0" applyNumberFormat="1" applyFont="1" applyFill="1" applyBorder="1" applyAlignment="1">
      <alignment horizontal="center" vertical="center" wrapText="1"/>
    </xf>
    <xf numFmtId="4" fontId="1" fillId="0" borderId="20" xfId="0" applyNumberFormat="1" applyFont="1" applyBorder="1" applyAlignment="1">
      <alignment horizontal="center" vertical="center" wrapText="1"/>
    </xf>
    <xf numFmtId="4" fontId="0" fillId="4" borderId="19" xfId="0" applyNumberFormat="1" applyFill="1" applyBorder="1" applyAlignment="1">
      <alignment horizontal="center" vertical="center"/>
    </xf>
    <xf numFmtId="4" fontId="1" fillId="0" borderId="27" xfId="0" applyNumberFormat="1" applyFont="1" applyBorder="1" applyAlignment="1">
      <alignment horizontal="center" vertical="center" wrapText="1"/>
    </xf>
    <xf numFmtId="4" fontId="1" fillId="0" borderId="4" xfId="0" applyNumberFormat="1" applyFont="1" applyBorder="1" applyAlignment="1">
      <alignment horizontal="center" vertical="center" wrapText="1"/>
    </xf>
    <xf numFmtId="4" fontId="1" fillId="4" borderId="5" xfId="0" applyNumberFormat="1" applyFont="1" applyFill="1" applyBorder="1" applyAlignment="1">
      <alignment horizontal="center" vertical="center" wrapText="1"/>
    </xf>
    <xf numFmtId="4" fontId="1" fillId="0" borderId="5" xfId="0" applyNumberFormat="1" applyFont="1" applyBorder="1" applyAlignment="1">
      <alignment horizontal="center" vertical="center" wrapText="1"/>
    </xf>
    <xf numFmtId="4" fontId="1" fillId="0" borderId="13" xfId="0" applyNumberFormat="1" applyFont="1" applyBorder="1" applyAlignment="1">
      <alignment horizontal="center" vertical="center" wrapText="1"/>
    </xf>
    <xf numFmtId="4" fontId="1" fillId="4" borderId="12" xfId="0" applyNumberFormat="1" applyFont="1" applyFill="1" applyBorder="1" applyAlignment="1">
      <alignment horizontal="center" vertical="center" wrapText="1"/>
    </xf>
    <xf numFmtId="4" fontId="1" fillId="0" borderId="8" xfId="0" applyNumberFormat="1" applyFont="1" applyBorder="1" applyAlignment="1">
      <alignment horizontal="center" vertical="center" wrapText="1"/>
    </xf>
    <xf numFmtId="4" fontId="1" fillId="0" borderId="9" xfId="0" applyNumberFormat="1" applyFont="1" applyBorder="1" applyAlignment="1">
      <alignment horizontal="center" vertical="center" wrapText="1"/>
    </xf>
    <xf numFmtId="4" fontId="1" fillId="5" borderId="9" xfId="0" applyNumberFormat="1" applyFont="1" applyFill="1" applyBorder="1" applyAlignment="1">
      <alignment horizontal="center" vertical="center" wrapText="1"/>
    </xf>
    <xf numFmtId="4" fontId="1" fillId="6" borderId="9" xfId="0" applyNumberFormat="1" applyFont="1" applyFill="1" applyBorder="1" applyAlignment="1">
      <alignment horizontal="center" vertical="center" wrapText="1"/>
    </xf>
    <xf numFmtId="4" fontId="1" fillId="5" borderId="14" xfId="0" applyNumberFormat="1" applyFont="1" applyFill="1" applyBorder="1" applyAlignment="1">
      <alignment horizontal="center" vertical="center" wrapText="1"/>
    </xf>
    <xf numFmtId="4" fontId="1" fillId="0" borderId="14" xfId="0" applyNumberFormat="1" applyFont="1" applyBorder="1" applyAlignment="1">
      <alignment horizontal="center" vertical="center" wrapText="1"/>
    </xf>
    <xf numFmtId="4" fontId="1" fillId="0" borderId="1" xfId="0" applyNumberFormat="1" applyFont="1" applyBorder="1" applyAlignment="1">
      <alignment horizontal="center" vertical="center" wrapText="1"/>
    </xf>
    <xf numFmtId="4" fontId="1" fillId="0" borderId="7" xfId="0" applyNumberFormat="1" applyFont="1" applyBorder="1" applyAlignment="1">
      <alignment horizontal="center" vertical="center" wrapText="1"/>
    </xf>
    <xf numFmtId="0" fontId="3" fillId="0" borderId="10" xfId="0" applyFont="1" applyBorder="1"/>
    <xf numFmtId="0" fontId="1" fillId="0" borderId="17" xfId="0" applyFont="1" applyBorder="1" applyAlignment="1">
      <alignment horizontal="left" wrapText="1"/>
    </xf>
    <xf numFmtId="0" fontId="1" fillId="0" borderId="17" xfId="0" applyFont="1" applyBorder="1" applyAlignment="1">
      <alignment vertical="center"/>
    </xf>
    <xf numFmtId="0" fontId="1" fillId="0" borderId="17" xfId="0" applyFont="1" applyBorder="1"/>
    <xf numFmtId="0" fontId="1" fillId="0" borderId="22" xfId="0" applyFont="1" applyBorder="1" applyAlignment="1">
      <alignment horizontal="left" wrapText="1"/>
    </xf>
    <xf numFmtId="0" fontId="1" fillId="0" borderId="19" xfId="0" applyFont="1" applyBorder="1"/>
    <xf numFmtId="0" fontId="1" fillId="0" borderId="32" xfId="0" applyFont="1" applyBorder="1"/>
    <xf numFmtId="0" fontId="1" fillId="0" borderId="34" xfId="0" applyFont="1" applyBorder="1"/>
    <xf numFmtId="0" fontId="1" fillId="0" borderId="22" xfId="0" applyFont="1" applyBorder="1"/>
    <xf numFmtId="0" fontId="1" fillId="0" borderId="17" xfId="0" applyFont="1" applyBorder="1" applyAlignment="1">
      <alignment wrapText="1"/>
    </xf>
    <xf numFmtId="0" fontId="1" fillId="0" borderId="0" xfId="0" applyFont="1"/>
    <xf numFmtId="0" fontId="1" fillId="0" borderId="10" xfId="0" applyFont="1" applyBorder="1" applyAlignment="1">
      <alignment horizontal="center"/>
    </xf>
    <xf numFmtId="0" fontId="3" fillId="0" borderId="10" xfId="0" applyFont="1" applyBorder="1" applyAlignment="1">
      <alignment horizontal="left"/>
    </xf>
    <xf numFmtId="0" fontId="1" fillId="0" borderId="10" xfId="0" applyFont="1" applyBorder="1" applyAlignment="1">
      <alignment horizontal="left"/>
    </xf>
    <xf numFmtId="0" fontId="1" fillId="0" borderId="27" xfId="0" applyFont="1" applyBorder="1" applyAlignment="1">
      <alignment horizontal="left"/>
    </xf>
    <xf numFmtId="0" fontId="1" fillId="0" borderId="31" xfId="0" applyFont="1" applyBorder="1" applyAlignment="1">
      <alignment horizontal="left"/>
    </xf>
    <xf numFmtId="0" fontId="1" fillId="0" borderId="36" xfId="0" applyFont="1" applyBorder="1" applyAlignment="1">
      <alignment horizontal="left"/>
    </xf>
    <xf numFmtId="0" fontId="1" fillId="0" borderId="18" xfId="0" applyFont="1" applyBorder="1" applyAlignment="1">
      <alignment horizontal="left"/>
    </xf>
    <xf numFmtId="0" fontId="3" fillId="0" borderId="31" xfId="0" applyFont="1" applyBorder="1" applyAlignment="1">
      <alignment horizontal="left"/>
    </xf>
    <xf numFmtId="0" fontId="1" fillId="0" borderId="23" xfId="0" applyFont="1" applyBorder="1" applyAlignment="1">
      <alignment horizontal="left"/>
    </xf>
    <xf numFmtId="0" fontId="1" fillId="0" borderId="21" xfId="0" applyFont="1" applyBorder="1" applyAlignment="1">
      <alignment horizontal="left"/>
    </xf>
    <xf numFmtId="0" fontId="1" fillId="0" borderId="33" xfId="0" applyFont="1" applyBorder="1" applyAlignment="1">
      <alignment horizontal="left"/>
    </xf>
    <xf numFmtId="0" fontId="1" fillId="0" borderId="35" xfId="0" applyFont="1" applyBorder="1" applyAlignment="1">
      <alignment horizontal="left"/>
    </xf>
    <xf numFmtId="0" fontId="1" fillId="0" borderId="0" xfId="0" applyFont="1" applyAlignment="1">
      <alignment horizontal="left"/>
    </xf>
    <xf numFmtId="0" fontId="16" fillId="0" borderId="15" xfId="0" applyFont="1" applyBorder="1"/>
    <xf numFmtId="0" fontId="16" fillId="0" borderId="15" xfId="0" applyFont="1" applyBorder="1" applyAlignment="1">
      <alignment horizontal="right"/>
    </xf>
    <xf numFmtId="0" fontId="16" fillId="8" borderId="15" xfId="0" applyFont="1" applyFill="1" applyBorder="1"/>
    <xf numFmtId="0" fontId="16" fillId="8" borderId="15" xfId="0" applyFont="1" applyFill="1" applyBorder="1" applyAlignment="1">
      <alignment horizontal="right"/>
    </xf>
    <xf numFmtId="49" fontId="16" fillId="8" borderId="15" xfId="0" applyNumberFormat="1" applyFont="1" applyFill="1" applyBorder="1" applyAlignment="1">
      <alignment horizontal="right"/>
    </xf>
    <xf numFmtId="18" fontId="16" fillId="0" borderId="15" xfId="0" applyNumberFormat="1" applyFont="1" applyBorder="1" applyAlignment="1">
      <alignment horizontal="right"/>
    </xf>
    <xf numFmtId="16" fontId="16" fillId="8" borderId="15" xfId="0" applyNumberFormat="1" applyFont="1" applyFill="1" applyBorder="1" applyAlignment="1">
      <alignment horizontal="right"/>
    </xf>
    <xf numFmtId="16" fontId="16" fillId="0" borderId="15" xfId="0" applyNumberFormat="1" applyFont="1" applyBorder="1" applyAlignment="1">
      <alignment horizontal="right"/>
    </xf>
    <xf numFmtId="4" fontId="16" fillId="8" borderId="15" xfId="0" applyNumberFormat="1" applyFont="1" applyFill="1" applyBorder="1"/>
    <xf numFmtId="4" fontId="16" fillId="0" borderId="15" xfId="0" applyNumberFormat="1" applyFont="1" applyBorder="1"/>
    <xf numFmtId="0" fontId="3" fillId="0" borderId="0" xfId="0" applyFont="1"/>
    <xf numFmtId="0" fontId="16" fillId="0" borderId="0" xfId="0" applyFont="1"/>
    <xf numFmtId="0" fontId="11" fillId="0" borderId="15" xfId="0" applyFont="1" applyBorder="1" applyAlignment="1">
      <alignment horizontal="center" vertical="center" wrapText="1"/>
    </xf>
    <xf numFmtId="4" fontId="16" fillId="8" borderId="37" xfId="0" applyNumberFormat="1" applyFont="1" applyFill="1" applyBorder="1"/>
    <xf numFmtId="4" fontId="16" fillId="0" borderId="37" xfId="0" applyNumberFormat="1" applyFont="1" applyBorder="1"/>
    <xf numFmtId="0" fontId="5" fillId="0" borderId="0" xfId="0" applyFont="1" applyAlignment="1">
      <alignment horizontal="center" vertical="center"/>
    </xf>
    <xf numFmtId="0" fontId="8" fillId="0" borderId="6" xfId="0" applyFont="1" applyBorder="1" applyAlignment="1">
      <alignment horizontal="center" vertical="center" wrapText="1"/>
    </xf>
    <xf numFmtId="0" fontId="8" fillId="0" borderId="9" xfId="0"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6" fillId="0" borderId="0" xfId="0" applyFont="1" applyAlignment="1">
      <alignment horizontal="left"/>
    </xf>
    <xf numFmtId="0" fontId="3" fillId="0" borderId="0" xfId="0" applyFont="1" applyAlignment="1">
      <alignment horizontal="left"/>
    </xf>
    <xf numFmtId="0" fontId="3" fillId="0" borderId="0" xfId="0" applyFont="1" applyAlignment="1">
      <alignment horizontal="center" vertical="center" wrapText="1"/>
    </xf>
    <xf numFmtId="0" fontId="16" fillId="0" borderId="38" xfId="0" applyFont="1" applyBorder="1" applyAlignment="1">
      <alignment horizontal="left"/>
    </xf>
    <xf numFmtId="0" fontId="16" fillId="0" borderId="16" xfId="0" applyFont="1" applyBorder="1" applyAlignment="1">
      <alignment horizontal="center" vertical="center" wrapText="1"/>
    </xf>
    <xf numFmtId="0" fontId="16" fillId="0" borderId="39" xfId="0" applyFont="1" applyBorder="1" applyAlignment="1">
      <alignment horizontal="center" vertical="center" wrapText="1"/>
    </xf>
    <xf numFmtId="0" fontId="16" fillId="0" borderId="4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30" xfId="0" applyFont="1" applyBorder="1" applyAlignment="1">
      <alignment horizontal="center" vertical="center" wrapText="1"/>
    </xf>
  </cellXfs>
  <cellStyles count="2">
    <cellStyle name="Normal" xfId="0" builtinId="0"/>
    <cellStyle name="Обычный 2" xfId="1"/>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93"/>
  <sheetViews>
    <sheetView zoomScale="70" zoomScaleNormal="70" workbookViewId="0">
      <selection activeCell="F9" sqref="F9:F10"/>
    </sheetView>
  </sheetViews>
  <sheetFormatPr defaultRowHeight="14.4" x14ac:dyDescent="0.3"/>
  <cols>
    <col min="1" max="1" width="9.109375" style="8"/>
    <col min="2" max="2" width="87.88671875" customWidth="1"/>
    <col min="3" max="4" width="21.33203125" style="8" customWidth="1"/>
    <col min="5" max="6" width="16.44140625" customWidth="1"/>
    <col min="7" max="7" width="44.6640625" customWidth="1"/>
    <col min="9" max="9" width="17.109375" customWidth="1"/>
    <col min="10" max="10" width="20.6640625" customWidth="1"/>
  </cols>
  <sheetData>
    <row r="1" spans="1:10" ht="45.75" customHeight="1" x14ac:dyDescent="0.3">
      <c r="A1" s="135" t="s">
        <v>110</v>
      </c>
      <c r="B1" s="135"/>
      <c r="C1" s="135"/>
      <c r="D1" s="135"/>
      <c r="E1" s="135"/>
      <c r="F1" s="40"/>
      <c r="I1" s="45" t="s">
        <v>142</v>
      </c>
      <c r="J1" s="44">
        <v>1</v>
      </c>
    </row>
    <row r="2" spans="1:10" x14ac:dyDescent="0.3">
      <c r="A2" s="8" t="s">
        <v>113</v>
      </c>
      <c r="B2" s="20" t="s">
        <v>107</v>
      </c>
      <c r="C2" s="50" t="e">
        <f>VLOOKUP($J$1,#REF!,5,1)</f>
        <v>#REF!</v>
      </c>
      <c r="D2" s="50" t="e">
        <f>VLOOKUP($J$1,#REF!,6,1)</f>
        <v>#REF!</v>
      </c>
      <c r="E2" s="50" t="e">
        <f>VLOOKUP($J$1,#REF!,7,1)</f>
        <v>#REF!</v>
      </c>
      <c r="F2" s="8"/>
    </row>
    <row r="3" spans="1:10" x14ac:dyDescent="0.3">
      <c r="A3" s="8" t="s">
        <v>114</v>
      </c>
      <c r="B3" s="20" t="s">
        <v>108</v>
      </c>
      <c r="C3" s="50" t="e">
        <f>VLOOKUP($J$1,#REF!,11,1)</f>
        <v>#REF!</v>
      </c>
    </row>
    <row r="4" spans="1:10" x14ac:dyDescent="0.3">
      <c r="A4" s="8" t="s">
        <v>115</v>
      </c>
      <c r="B4" s="20" t="s">
        <v>109</v>
      </c>
      <c r="C4" s="50" t="e">
        <f>VLOOKUP($J$1,#REF!,12,1)</f>
        <v>#REF!</v>
      </c>
    </row>
    <row r="5" spans="1:10" x14ac:dyDescent="0.3">
      <c r="A5" s="8" t="s">
        <v>116</v>
      </c>
      <c r="B5" s="20" t="s">
        <v>112</v>
      </c>
      <c r="C5" s="50" t="e">
        <f>VLOOKUP($J$1,#REF!,13,1)</f>
        <v>#REF!</v>
      </c>
    </row>
    <row r="6" spans="1:10" x14ac:dyDescent="0.3">
      <c r="A6" s="8" t="s">
        <v>117</v>
      </c>
      <c r="B6" s="20" t="s">
        <v>111</v>
      </c>
      <c r="C6" s="50" t="e">
        <f>VLOOKUP($J$1,#REF!,14,1)</f>
        <v>#REF!</v>
      </c>
    </row>
    <row r="7" spans="1:10" ht="28.8" x14ac:dyDescent="0.3">
      <c r="A7" s="8" t="s">
        <v>118</v>
      </c>
      <c r="B7" s="22" t="s">
        <v>172</v>
      </c>
    </row>
    <row r="8" spans="1:10" ht="15" thickBot="1" x14ac:dyDescent="0.35"/>
    <row r="9" spans="1:10" ht="14.4" customHeight="1" x14ac:dyDescent="0.3">
      <c r="A9" s="138"/>
      <c r="B9" s="140" t="s">
        <v>26</v>
      </c>
      <c r="C9" s="140" t="s">
        <v>243</v>
      </c>
      <c r="D9" s="142" t="s">
        <v>104</v>
      </c>
      <c r="E9" s="142" t="s">
        <v>241</v>
      </c>
      <c r="F9" s="142" t="s">
        <v>242</v>
      </c>
      <c r="G9" s="136" t="s">
        <v>119</v>
      </c>
    </row>
    <row r="10" spans="1:10" ht="38.25" customHeight="1" thickBot="1" x14ac:dyDescent="0.35">
      <c r="A10" s="139"/>
      <c r="B10" s="141"/>
      <c r="C10" s="141"/>
      <c r="D10" s="143"/>
      <c r="E10" s="143"/>
      <c r="F10" s="143"/>
      <c r="G10" s="137"/>
    </row>
    <row r="11" spans="1:10" ht="0.75" customHeight="1" thickBot="1" x14ac:dyDescent="0.35">
      <c r="A11" s="9"/>
      <c r="B11" s="3"/>
      <c r="G11" s="23"/>
    </row>
    <row r="12" spans="1:10" ht="78.599999999999994" thickBot="1" x14ac:dyDescent="0.35">
      <c r="A12" s="10">
        <v>1</v>
      </c>
      <c r="B12" s="5" t="s">
        <v>0</v>
      </c>
      <c r="C12" s="25" t="s">
        <v>125</v>
      </c>
      <c r="D12" s="46"/>
      <c r="E12" s="69"/>
      <c r="F12" s="69"/>
      <c r="G12" s="24"/>
    </row>
    <row r="13" spans="1:10" ht="42.75" customHeight="1" x14ac:dyDescent="0.3">
      <c r="A13" s="11" t="s">
        <v>3</v>
      </c>
      <c r="B13" s="33" t="s">
        <v>1</v>
      </c>
      <c r="C13" s="11">
        <v>1</v>
      </c>
      <c r="D13" s="51" t="e">
        <f>VLOOKUP($J$1,#REF!,20,1)</f>
        <v>#REF!</v>
      </c>
      <c r="E13" s="70">
        <v>8.4070773599999988</v>
      </c>
      <c r="F13" s="71" t="e">
        <f>D13*E13</f>
        <v>#REF!</v>
      </c>
      <c r="G13" s="29" t="s">
        <v>121</v>
      </c>
    </row>
    <row r="14" spans="1:10" ht="43.8" thickBot="1" x14ac:dyDescent="0.35">
      <c r="A14" s="12" t="s">
        <v>4</v>
      </c>
      <c r="B14" s="34" t="s">
        <v>105</v>
      </c>
      <c r="C14" s="12">
        <v>1</v>
      </c>
      <c r="D14" s="52" t="e">
        <f>VLOOKUP($J$1,#REF!,22,1)</f>
        <v>#REF!</v>
      </c>
      <c r="E14" s="72">
        <v>2.5431409013999997</v>
      </c>
      <c r="F14" s="73" t="e">
        <f>D14*E14</f>
        <v>#REF!</v>
      </c>
      <c r="G14" s="30" t="s">
        <v>122</v>
      </c>
    </row>
    <row r="15" spans="1:10" ht="63" thickBot="1" x14ac:dyDescent="0.35">
      <c r="A15" s="10">
        <v>2</v>
      </c>
      <c r="B15" s="5" t="s">
        <v>143</v>
      </c>
      <c r="C15" s="25" t="s">
        <v>123</v>
      </c>
      <c r="D15" s="48"/>
      <c r="E15" s="74"/>
      <c r="F15" s="74"/>
      <c r="G15" s="31"/>
    </row>
    <row r="16" spans="1:10" ht="15.6" x14ac:dyDescent="0.3">
      <c r="A16" s="11" t="s">
        <v>5</v>
      </c>
      <c r="B16" s="4" t="s">
        <v>144</v>
      </c>
      <c r="C16" s="11">
        <v>2</v>
      </c>
      <c r="D16" s="53" t="e">
        <f>VLOOKUP($J$1,#REF!,23,1)</f>
        <v>#REF!</v>
      </c>
      <c r="E16" s="75"/>
      <c r="F16" s="76" t="e">
        <f t="shared" ref="F16:F21" si="0">D16*E16</f>
        <v>#REF!</v>
      </c>
      <c r="G16" s="49"/>
    </row>
    <row r="17" spans="1:7" ht="15.6" x14ac:dyDescent="0.3">
      <c r="A17" s="13" t="s">
        <v>6</v>
      </c>
      <c r="B17" s="1" t="s">
        <v>145</v>
      </c>
      <c r="C17" s="13">
        <v>2</v>
      </c>
      <c r="D17" s="54" t="e">
        <f>VLOOKUP($J$1,#REF!,24,1)</f>
        <v>#REF!</v>
      </c>
      <c r="E17" s="77"/>
      <c r="F17" s="78" t="e">
        <f t="shared" si="0"/>
        <v>#REF!</v>
      </c>
      <c r="G17" s="49"/>
    </row>
    <row r="18" spans="1:7" ht="15.6" x14ac:dyDescent="0.3">
      <c r="A18" s="13" t="s">
        <v>8</v>
      </c>
      <c r="B18" s="1" t="s">
        <v>146</v>
      </c>
      <c r="C18" s="13">
        <v>2</v>
      </c>
      <c r="D18" s="54" t="e">
        <f>VLOOKUP($J$1,#REF!,24,1)</f>
        <v>#REF!</v>
      </c>
      <c r="E18" s="77"/>
      <c r="F18" s="78" t="e">
        <f t="shared" si="0"/>
        <v>#REF!</v>
      </c>
      <c r="G18" s="49"/>
    </row>
    <row r="19" spans="1:7" ht="15.6" hidden="1" x14ac:dyDescent="0.3">
      <c r="A19" s="13" t="s">
        <v>9</v>
      </c>
      <c r="B19" s="1" t="s">
        <v>2</v>
      </c>
      <c r="C19" s="13"/>
      <c r="D19" s="54" t="e">
        <f>VLOOKUP($J$1,#REF!,22,1)</f>
        <v>#REF!</v>
      </c>
      <c r="E19" s="77"/>
      <c r="F19" s="78" t="e">
        <f t="shared" si="0"/>
        <v>#REF!</v>
      </c>
      <c r="G19" s="49"/>
    </row>
    <row r="20" spans="1:7" ht="15.6" x14ac:dyDescent="0.3">
      <c r="A20" s="13" t="s">
        <v>7</v>
      </c>
      <c r="B20" s="1" t="s">
        <v>147</v>
      </c>
      <c r="C20" s="13">
        <v>2</v>
      </c>
      <c r="D20" s="54" t="e">
        <f>VLOOKUP($J$1,#REF!,26,1)</f>
        <v>#REF!</v>
      </c>
      <c r="E20" s="79">
        <v>4.1194679063999997</v>
      </c>
      <c r="F20" s="78" t="e">
        <f t="shared" si="0"/>
        <v>#REF!</v>
      </c>
      <c r="G20" s="49"/>
    </row>
    <row r="21" spans="1:7" ht="15.6" x14ac:dyDescent="0.3">
      <c r="A21" s="13" t="s">
        <v>10</v>
      </c>
      <c r="B21" s="1" t="s">
        <v>148</v>
      </c>
      <c r="C21" s="13">
        <v>2</v>
      </c>
      <c r="D21" s="54" t="e">
        <f>VLOOKUP($J$1,#REF!,26,1)</f>
        <v>#REF!</v>
      </c>
      <c r="E21" s="77"/>
      <c r="F21" s="78" t="e">
        <f t="shared" si="0"/>
        <v>#REF!</v>
      </c>
      <c r="G21" s="49"/>
    </row>
    <row r="22" spans="1:7" ht="18.600000000000001" customHeight="1" thickBot="1" x14ac:dyDescent="0.35">
      <c r="A22" s="12" t="s">
        <v>11</v>
      </c>
      <c r="B22" s="6" t="s">
        <v>149</v>
      </c>
      <c r="C22" s="13">
        <v>2</v>
      </c>
      <c r="D22" s="55" t="e">
        <f>VLOOKUP($J$1,#REF!,28,1)</f>
        <v>#REF!</v>
      </c>
      <c r="E22" s="80"/>
      <c r="F22" s="81"/>
      <c r="G22" s="49"/>
    </row>
    <row r="23" spans="1:7" ht="28.5" customHeight="1" thickBot="1" x14ac:dyDescent="0.35">
      <c r="A23" s="14">
        <v>3</v>
      </c>
      <c r="B23" s="35" t="s">
        <v>27</v>
      </c>
      <c r="C23" s="25" t="s">
        <v>124</v>
      </c>
      <c r="D23" s="47"/>
      <c r="E23" s="82"/>
      <c r="F23" s="82"/>
      <c r="G23" s="31"/>
    </row>
    <row r="24" spans="1:7" ht="24.75" customHeight="1" x14ac:dyDescent="0.3">
      <c r="A24" s="11" t="s">
        <v>29</v>
      </c>
      <c r="B24" s="4" t="s">
        <v>28</v>
      </c>
      <c r="C24" s="26"/>
      <c r="D24" s="11"/>
      <c r="E24" s="83"/>
      <c r="F24" s="83"/>
      <c r="G24" s="31" t="s">
        <v>120</v>
      </c>
    </row>
    <row r="25" spans="1:7" ht="15.6" x14ac:dyDescent="0.3">
      <c r="A25" s="13" t="s">
        <v>12</v>
      </c>
      <c r="B25" s="1" t="s">
        <v>35</v>
      </c>
      <c r="C25" s="28"/>
      <c r="D25" s="13"/>
      <c r="E25" s="84">
        <v>2.5431409013999997</v>
      </c>
      <c r="F25" s="85"/>
      <c r="G25" s="31"/>
    </row>
    <row r="26" spans="1:7" ht="15.6" x14ac:dyDescent="0.3">
      <c r="A26" s="13" t="s">
        <v>30</v>
      </c>
      <c r="B26" s="1" t="s">
        <v>36</v>
      </c>
      <c r="C26" s="28"/>
      <c r="D26" s="13"/>
      <c r="E26" s="84">
        <v>8.4070773599999988</v>
      </c>
      <c r="F26" s="85"/>
      <c r="G26" s="31"/>
    </row>
    <row r="27" spans="1:7" ht="15.6" x14ac:dyDescent="0.3">
      <c r="A27" s="13" t="s">
        <v>31</v>
      </c>
      <c r="B27" s="1" t="s">
        <v>37</v>
      </c>
      <c r="C27" s="28"/>
      <c r="D27" s="13"/>
      <c r="E27" s="85"/>
      <c r="F27" s="85"/>
      <c r="G27" s="31"/>
    </row>
    <row r="28" spans="1:7" ht="15.6" x14ac:dyDescent="0.3">
      <c r="A28" s="13" t="s">
        <v>32</v>
      </c>
      <c r="B28" s="1" t="s">
        <v>38</v>
      </c>
      <c r="C28" s="28"/>
      <c r="D28" s="13"/>
      <c r="E28" s="85"/>
      <c r="F28" s="85"/>
      <c r="G28" s="31" t="s">
        <v>127</v>
      </c>
    </row>
    <row r="29" spans="1:7" ht="15.6" x14ac:dyDescent="0.3">
      <c r="A29" s="13" t="s">
        <v>13</v>
      </c>
      <c r="B29" s="1" t="s">
        <v>35</v>
      </c>
      <c r="C29" s="28"/>
      <c r="D29" s="13"/>
      <c r="E29" s="84">
        <v>2.5431409013999997</v>
      </c>
      <c r="F29" s="85"/>
      <c r="G29" s="31"/>
    </row>
    <row r="30" spans="1:7" ht="15.6" x14ac:dyDescent="0.3">
      <c r="A30" s="13" t="s">
        <v>33</v>
      </c>
      <c r="B30" s="1" t="s">
        <v>36</v>
      </c>
      <c r="C30" s="28"/>
      <c r="D30" s="13"/>
      <c r="E30" s="84">
        <v>8.4070773599999988</v>
      </c>
      <c r="F30" s="85"/>
      <c r="G30" s="31"/>
    </row>
    <row r="31" spans="1:7" ht="16.2" thickBot="1" x14ac:dyDescent="0.35">
      <c r="A31" s="12" t="s">
        <v>34</v>
      </c>
      <c r="B31" s="6" t="s">
        <v>37</v>
      </c>
      <c r="C31" s="27"/>
      <c r="D31" s="12"/>
      <c r="E31" s="86"/>
      <c r="F31" s="86"/>
      <c r="G31" s="31"/>
    </row>
    <row r="32" spans="1:7" ht="47.4" thickBot="1" x14ac:dyDescent="0.35">
      <c r="A32" s="14">
        <v>4</v>
      </c>
      <c r="B32" s="5" t="s">
        <v>126</v>
      </c>
      <c r="C32" s="25" t="s">
        <v>125</v>
      </c>
      <c r="D32" s="10"/>
      <c r="E32" s="87">
        <v>376.90755788400003</v>
      </c>
      <c r="F32" s="69"/>
      <c r="G32" s="30" t="s">
        <v>128</v>
      </c>
    </row>
    <row r="33" spans="1:7" ht="15.6" x14ac:dyDescent="0.3">
      <c r="A33" s="11" t="s">
        <v>45</v>
      </c>
      <c r="B33" s="4" t="s">
        <v>39</v>
      </c>
      <c r="C33" s="26"/>
      <c r="D33" s="11"/>
      <c r="E33" s="83"/>
      <c r="F33" s="83"/>
      <c r="G33" s="31"/>
    </row>
    <row r="34" spans="1:7" ht="15.6" x14ac:dyDescent="0.3">
      <c r="A34" s="13" t="s">
        <v>14</v>
      </c>
      <c r="B34" s="1" t="s">
        <v>40</v>
      </c>
      <c r="C34" s="28"/>
      <c r="D34" s="13"/>
      <c r="E34" s="85"/>
      <c r="F34" s="85"/>
      <c r="G34" s="31"/>
    </row>
    <row r="35" spans="1:7" ht="15.6" x14ac:dyDescent="0.3">
      <c r="A35" s="13" t="s">
        <v>49</v>
      </c>
      <c r="B35" s="1" t="s">
        <v>41</v>
      </c>
      <c r="C35" s="28"/>
      <c r="D35" s="13"/>
      <c r="E35" s="85"/>
      <c r="F35" s="85"/>
      <c r="G35" s="31"/>
    </row>
    <row r="36" spans="1:7" ht="15.6" x14ac:dyDescent="0.3">
      <c r="A36" s="13" t="s">
        <v>15</v>
      </c>
      <c r="B36" s="1" t="s">
        <v>46</v>
      </c>
      <c r="C36" s="28"/>
      <c r="D36" s="13"/>
      <c r="E36" s="85"/>
      <c r="F36" s="85"/>
      <c r="G36" s="31"/>
    </row>
    <row r="37" spans="1:7" ht="15.6" x14ac:dyDescent="0.3">
      <c r="A37" s="13" t="s">
        <v>50</v>
      </c>
      <c r="B37" s="1" t="s">
        <v>47</v>
      </c>
      <c r="C37" s="28"/>
      <c r="D37" s="13"/>
      <c r="E37" s="85"/>
      <c r="F37" s="85"/>
      <c r="G37" s="31"/>
    </row>
    <row r="38" spans="1:7" ht="15.6" hidden="1" x14ac:dyDescent="0.3">
      <c r="A38" s="13" t="s">
        <v>16</v>
      </c>
      <c r="B38" s="1" t="s">
        <v>48</v>
      </c>
      <c r="C38" s="28"/>
      <c r="D38" s="13"/>
      <c r="E38" s="85"/>
      <c r="F38" s="85"/>
      <c r="G38" s="31"/>
    </row>
    <row r="39" spans="1:7" ht="15.6" x14ac:dyDescent="0.3">
      <c r="A39" s="13" t="s">
        <v>51</v>
      </c>
      <c r="B39" s="1" t="s">
        <v>42</v>
      </c>
      <c r="C39" s="28"/>
      <c r="D39" s="13"/>
      <c r="E39" s="85"/>
      <c r="F39" s="85"/>
      <c r="G39" s="31"/>
    </row>
    <row r="40" spans="1:7" ht="16.2" thickBot="1" x14ac:dyDescent="0.35">
      <c r="A40" s="13" t="s">
        <v>17</v>
      </c>
      <c r="B40" s="1" t="s">
        <v>106</v>
      </c>
      <c r="C40" s="28"/>
      <c r="D40" s="13"/>
      <c r="E40" s="85"/>
      <c r="F40" s="85"/>
      <c r="G40" s="31"/>
    </row>
    <row r="41" spans="1:7" ht="16.2" hidden="1" thickBot="1" x14ac:dyDescent="0.35">
      <c r="A41" s="13" t="s">
        <v>52</v>
      </c>
      <c r="B41" s="1" t="s">
        <v>43</v>
      </c>
      <c r="C41" s="28"/>
      <c r="D41" s="13"/>
      <c r="E41" s="85"/>
      <c r="F41" s="85"/>
      <c r="G41" s="31"/>
    </row>
    <row r="42" spans="1:7" ht="16.2" hidden="1" thickBot="1" x14ac:dyDescent="0.35">
      <c r="A42" s="12" t="s">
        <v>53</v>
      </c>
      <c r="B42" s="6" t="s">
        <v>44</v>
      </c>
      <c r="C42" s="27"/>
      <c r="D42" s="12"/>
      <c r="E42" s="86"/>
      <c r="F42" s="86"/>
      <c r="G42" s="31"/>
    </row>
    <row r="43" spans="1:7" ht="109.8" thickBot="1" x14ac:dyDescent="0.35">
      <c r="A43" s="14">
        <v>5</v>
      </c>
      <c r="B43" s="5" t="s">
        <v>133</v>
      </c>
      <c r="C43" s="25" t="s">
        <v>125</v>
      </c>
      <c r="D43" s="10"/>
      <c r="E43" s="69"/>
      <c r="F43" s="69"/>
      <c r="G43" s="32" t="s">
        <v>129</v>
      </c>
    </row>
    <row r="44" spans="1:7" ht="15.6" x14ac:dyDescent="0.3">
      <c r="A44" s="11" t="s">
        <v>54</v>
      </c>
      <c r="B44" s="57" t="s">
        <v>55</v>
      </c>
      <c r="C44" s="26"/>
      <c r="D44" s="26"/>
      <c r="E44" s="88"/>
      <c r="F44" s="88"/>
    </row>
    <row r="45" spans="1:7" ht="15.6" x14ac:dyDescent="0.3">
      <c r="A45" s="15" t="s">
        <v>82</v>
      </c>
      <c r="B45" s="56" t="s">
        <v>56</v>
      </c>
      <c r="C45" s="28"/>
      <c r="D45" s="28"/>
      <c r="E45" s="89"/>
      <c r="F45" s="89"/>
    </row>
    <row r="46" spans="1:7" ht="15.6" x14ac:dyDescent="0.3">
      <c r="A46" s="15" t="s">
        <v>83</v>
      </c>
      <c r="B46" s="56" t="s">
        <v>57</v>
      </c>
      <c r="C46" s="28"/>
      <c r="D46" s="28"/>
      <c r="E46" s="89"/>
      <c r="F46" s="89"/>
    </row>
    <row r="47" spans="1:7" ht="15.6" x14ac:dyDescent="0.3">
      <c r="A47" s="15" t="s">
        <v>58</v>
      </c>
      <c r="B47" s="56" t="s">
        <v>59</v>
      </c>
      <c r="C47" s="28"/>
      <c r="D47" s="28"/>
      <c r="E47" s="89"/>
      <c r="F47" s="89"/>
    </row>
    <row r="48" spans="1:7" ht="15.6" x14ac:dyDescent="0.3">
      <c r="A48" s="15" t="s">
        <v>84</v>
      </c>
      <c r="B48" s="56" t="s">
        <v>60</v>
      </c>
      <c r="C48" s="28"/>
      <c r="D48" s="28"/>
      <c r="E48" s="89"/>
      <c r="F48" s="89"/>
    </row>
    <row r="49" spans="1:6" ht="15.6" x14ac:dyDescent="0.3">
      <c r="A49" s="15" t="s">
        <v>18</v>
      </c>
      <c r="B49" s="56" t="s">
        <v>66</v>
      </c>
      <c r="C49" s="28"/>
      <c r="D49" s="28"/>
      <c r="E49" s="89"/>
      <c r="F49" s="89"/>
    </row>
    <row r="50" spans="1:6" ht="15.6" x14ac:dyDescent="0.3">
      <c r="A50" s="15" t="s">
        <v>61</v>
      </c>
      <c r="B50" s="1" t="s">
        <v>62</v>
      </c>
      <c r="C50" s="28"/>
      <c r="D50" s="28"/>
      <c r="E50" s="89"/>
      <c r="F50" s="89"/>
    </row>
    <row r="51" spans="1:6" ht="15.6" x14ac:dyDescent="0.3">
      <c r="A51" s="15" t="s">
        <v>85</v>
      </c>
      <c r="B51" s="1" t="s">
        <v>63</v>
      </c>
      <c r="C51" s="28"/>
      <c r="D51" s="28"/>
      <c r="E51" s="89"/>
      <c r="F51" s="89"/>
    </row>
    <row r="52" spans="1:6" ht="15.6" x14ac:dyDescent="0.3">
      <c r="A52" s="15" t="s">
        <v>86</v>
      </c>
      <c r="B52" s="1" t="s">
        <v>64</v>
      </c>
      <c r="C52" s="28"/>
      <c r="D52" s="28"/>
      <c r="E52" s="89"/>
      <c r="F52" s="89"/>
    </row>
    <row r="53" spans="1:6" ht="15.6" x14ac:dyDescent="0.3">
      <c r="A53" s="15" t="s">
        <v>65</v>
      </c>
      <c r="B53" s="1" t="s">
        <v>71</v>
      </c>
      <c r="C53" s="28"/>
      <c r="D53" s="28"/>
      <c r="E53" s="89"/>
      <c r="F53" s="89"/>
    </row>
    <row r="54" spans="1:6" ht="15.6" x14ac:dyDescent="0.3">
      <c r="A54" s="58" t="s">
        <v>87</v>
      </c>
      <c r="B54" s="56" t="s">
        <v>60</v>
      </c>
      <c r="C54" s="59"/>
      <c r="D54" s="59"/>
      <c r="E54" s="90"/>
      <c r="F54" s="90"/>
    </row>
    <row r="55" spans="1:6" ht="15.6" x14ac:dyDescent="0.3">
      <c r="A55" s="58" t="s">
        <v>94</v>
      </c>
      <c r="B55" s="56" t="s">
        <v>67</v>
      </c>
      <c r="C55" s="59"/>
      <c r="D55" s="59"/>
      <c r="E55" s="90"/>
      <c r="F55" s="90"/>
    </row>
    <row r="56" spans="1:6" ht="15.6" x14ac:dyDescent="0.3">
      <c r="A56" s="58" t="s">
        <v>19</v>
      </c>
      <c r="B56" s="56" t="s">
        <v>68</v>
      </c>
      <c r="C56" s="59"/>
      <c r="D56" s="59"/>
      <c r="E56" s="90"/>
      <c r="F56" s="90"/>
    </row>
    <row r="57" spans="1:6" ht="15.6" x14ac:dyDescent="0.3">
      <c r="A57" s="58" t="s">
        <v>95</v>
      </c>
      <c r="B57" s="56" t="s">
        <v>69</v>
      </c>
      <c r="C57" s="59"/>
      <c r="D57" s="59"/>
      <c r="E57" s="90"/>
      <c r="F57" s="90"/>
    </row>
    <row r="58" spans="1:6" ht="15.6" hidden="1" x14ac:dyDescent="0.3">
      <c r="A58" s="15" t="s">
        <v>96</v>
      </c>
      <c r="B58" s="1" t="s">
        <v>70</v>
      </c>
      <c r="C58" s="28"/>
      <c r="D58" s="28"/>
      <c r="E58" s="89"/>
      <c r="F58" s="89"/>
    </row>
    <row r="59" spans="1:6" ht="15.6" x14ac:dyDescent="0.3">
      <c r="A59" s="60" t="s">
        <v>87</v>
      </c>
      <c r="B59" s="61" t="s">
        <v>152</v>
      </c>
      <c r="C59" s="62"/>
      <c r="D59" s="62"/>
      <c r="E59" s="91"/>
      <c r="F59" s="91"/>
    </row>
    <row r="60" spans="1:6" ht="15.6" x14ac:dyDescent="0.3">
      <c r="A60" s="60" t="s">
        <v>88</v>
      </c>
      <c r="B60" s="61" t="s">
        <v>154</v>
      </c>
      <c r="C60" s="62"/>
      <c r="D60" s="62"/>
      <c r="E60" s="91"/>
      <c r="F60" s="91"/>
    </row>
    <row r="61" spans="1:6" ht="15.6" x14ac:dyDescent="0.3">
      <c r="A61" s="60" t="s">
        <v>153</v>
      </c>
      <c r="B61" s="61" t="s">
        <v>155</v>
      </c>
      <c r="C61" s="62"/>
      <c r="D61" s="62"/>
      <c r="E61" s="91"/>
      <c r="F61" s="91"/>
    </row>
    <row r="62" spans="1:6" ht="15.6" x14ac:dyDescent="0.3">
      <c r="A62" s="58" t="s">
        <v>88</v>
      </c>
      <c r="B62" s="56" t="s">
        <v>66</v>
      </c>
      <c r="C62" s="59"/>
      <c r="D62" s="59"/>
      <c r="E62" s="90"/>
      <c r="F62" s="90"/>
    </row>
    <row r="63" spans="1:6" ht="15.6" x14ac:dyDescent="0.3">
      <c r="A63" s="58" t="s">
        <v>97</v>
      </c>
      <c r="B63" s="56" t="s">
        <v>67</v>
      </c>
      <c r="C63" s="59"/>
      <c r="D63" s="59"/>
      <c r="E63" s="90"/>
      <c r="F63" s="90"/>
    </row>
    <row r="64" spans="1:6" ht="15.6" x14ac:dyDescent="0.3">
      <c r="A64" s="58" t="s">
        <v>98</v>
      </c>
      <c r="B64" s="56" t="s">
        <v>68</v>
      </c>
      <c r="C64" s="59"/>
      <c r="D64" s="59"/>
      <c r="E64" s="90"/>
      <c r="F64" s="90"/>
    </row>
    <row r="65" spans="1:6" ht="15.6" x14ac:dyDescent="0.3">
      <c r="A65" s="58" t="s">
        <v>20</v>
      </c>
      <c r="B65" s="56" t="s">
        <v>69</v>
      </c>
      <c r="C65" s="59"/>
      <c r="D65" s="59"/>
      <c r="E65" s="90"/>
      <c r="F65" s="90"/>
    </row>
    <row r="66" spans="1:6" ht="15.6" hidden="1" x14ac:dyDescent="0.3">
      <c r="A66" s="16" t="s">
        <v>99</v>
      </c>
      <c r="B66" s="1" t="s">
        <v>70</v>
      </c>
      <c r="C66" s="28"/>
      <c r="D66" s="28"/>
      <c r="E66" s="89"/>
      <c r="F66" s="89"/>
    </row>
    <row r="67" spans="1:6" ht="15.6" x14ac:dyDescent="0.3">
      <c r="A67" s="60" t="s">
        <v>159</v>
      </c>
      <c r="B67" s="61" t="s">
        <v>156</v>
      </c>
      <c r="C67" s="62"/>
      <c r="D67" s="62"/>
      <c r="E67" s="91"/>
      <c r="F67" s="91"/>
    </row>
    <row r="68" spans="1:6" ht="15.6" x14ac:dyDescent="0.3">
      <c r="A68" s="60" t="s">
        <v>160</v>
      </c>
      <c r="B68" s="61" t="s">
        <v>157</v>
      </c>
      <c r="C68" s="62"/>
      <c r="D68" s="62"/>
      <c r="E68" s="91"/>
      <c r="F68" s="91"/>
    </row>
    <row r="69" spans="1:6" ht="15.6" x14ac:dyDescent="0.3">
      <c r="A69" s="60" t="s">
        <v>161</v>
      </c>
      <c r="B69" s="61" t="s">
        <v>158</v>
      </c>
      <c r="C69" s="62"/>
      <c r="D69" s="62"/>
      <c r="E69" s="91"/>
      <c r="F69" s="91"/>
    </row>
    <row r="70" spans="1:6" ht="15.6" x14ac:dyDescent="0.3">
      <c r="A70" s="17" t="s">
        <v>72</v>
      </c>
      <c r="B70" s="1" t="s">
        <v>73</v>
      </c>
      <c r="C70" s="28"/>
      <c r="D70" s="28"/>
      <c r="E70" s="89"/>
      <c r="F70" s="89"/>
    </row>
    <row r="71" spans="1:6" ht="15.6" x14ac:dyDescent="0.3">
      <c r="A71" s="58" t="s">
        <v>21</v>
      </c>
      <c r="B71" s="56" t="s">
        <v>60</v>
      </c>
      <c r="C71" s="59"/>
      <c r="D71" s="59"/>
      <c r="E71" s="90"/>
      <c r="F71" s="90"/>
    </row>
    <row r="72" spans="1:6" ht="15.6" x14ac:dyDescent="0.3">
      <c r="A72" s="58" t="s">
        <v>100</v>
      </c>
      <c r="B72" s="56" t="s">
        <v>67</v>
      </c>
      <c r="C72" s="59"/>
      <c r="D72" s="59"/>
      <c r="E72" s="90"/>
      <c r="F72" s="90"/>
    </row>
    <row r="73" spans="1:6" ht="15.6" x14ac:dyDescent="0.3">
      <c r="A73" s="58" t="s">
        <v>22</v>
      </c>
      <c r="B73" s="56" t="s">
        <v>74</v>
      </c>
      <c r="C73" s="59"/>
      <c r="D73" s="59"/>
      <c r="E73" s="90"/>
      <c r="F73" s="90"/>
    </row>
    <row r="74" spans="1:6" ht="15.6" x14ac:dyDescent="0.3">
      <c r="A74" s="58" t="s">
        <v>102</v>
      </c>
      <c r="B74" s="56" t="s">
        <v>75</v>
      </c>
      <c r="C74" s="59"/>
      <c r="D74" s="59"/>
      <c r="E74" s="90"/>
      <c r="F74" s="90"/>
    </row>
    <row r="75" spans="1:6" ht="15.6" hidden="1" x14ac:dyDescent="0.3">
      <c r="A75" s="15" t="s">
        <v>23</v>
      </c>
      <c r="B75" s="1" t="s">
        <v>76</v>
      </c>
      <c r="C75" s="28"/>
      <c r="D75" s="28"/>
      <c r="E75" s="89"/>
      <c r="F75" s="89"/>
    </row>
    <row r="76" spans="1:6" ht="15.6" x14ac:dyDescent="0.3">
      <c r="A76" s="60" t="s">
        <v>21</v>
      </c>
      <c r="B76" s="61" t="s">
        <v>152</v>
      </c>
      <c r="C76" s="62"/>
      <c r="D76" s="62"/>
      <c r="E76" s="91"/>
      <c r="F76" s="91"/>
    </row>
    <row r="77" spans="1:6" ht="15.6" x14ac:dyDescent="0.3">
      <c r="A77" s="60" t="s">
        <v>89</v>
      </c>
      <c r="B77" s="61" t="s">
        <v>162</v>
      </c>
      <c r="C77" s="62"/>
      <c r="D77" s="62"/>
      <c r="E77" s="91"/>
      <c r="F77" s="91"/>
    </row>
    <row r="78" spans="1:6" ht="15.6" x14ac:dyDescent="0.3">
      <c r="A78" s="60" t="s">
        <v>164</v>
      </c>
      <c r="B78" s="61" t="s">
        <v>163</v>
      </c>
      <c r="C78" s="62"/>
      <c r="D78" s="62"/>
      <c r="E78" s="91"/>
      <c r="F78" s="91"/>
    </row>
    <row r="79" spans="1:6" ht="15.6" x14ac:dyDescent="0.3">
      <c r="A79" s="58" t="s">
        <v>89</v>
      </c>
      <c r="B79" s="56" t="s">
        <v>66</v>
      </c>
      <c r="C79" s="59"/>
      <c r="D79" s="59"/>
      <c r="E79" s="90"/>
      <c r="F79" s="90"/>
    </row>
    <row r="80" spans="1:6" ht="15.6" x14ac:dyDescent="0.3">
      <c r="A80" s="58" t="s">
        <v>24</v>
      </c>
      <c r="B80" s="56" t="s">
        <v>67</v>
      </c>
      <c r="C80" s="59"/>
      <c r="D80" s="59"/>
      <c r="E80" s="90"/>
      <c r="F80" s="90"/>
    </row>
    <row r="81" spans="1:7" ht="15.6" x14ac:dyDescent="0.3">
      <c r="A81" s="58" t="s">
        <v>101</v>
      </c>
      <c r="B81" s="56" t="s">
        <v>74</v>
      </c>
      <c r="C81" s="59"/>
      <c r="D81" s="59"/>
      <c r="E81" s="90"/>
      <c r="F81" s="90"/>
    </row>
    <row r="82" spans="1:7" ht="15.6" x14ac:dyDescent="0.3">
      <c r="A82" s="58" t="s">
        <v>25</v>
      </c>
      <c r="B82" s="56" t="s">
        <v>75</v>
      </c>
      <c r="C82" s="59"/>
      <c r="D82" s="59"/>
      <c r="E82" s="90"/>
      <c r="F82" s="90"/>
    </row>
    <row r="83" spans="1:7" ht="15.6" x14ac:dyDescent="0.3">
      <c r="A83" s="63" t="s">
        <v>103</v>
      </c>
      <c r="B83" s="64" t="s">
        <v>76</v>
      </c>
      <c r="C83" s="65"/>
      <c r="D83" s="65"/>
      <c r="E83" s="92"/>
      <c r="F83" s="92"/>
    </row>
    <row r="84" spans="1:7" ht="15.6" x14ac:dyDescent="0.3">
      <c r="A84" s="60" t="s">
        <v>168</v>
      </c>
      <c r="B84" s="61" t="s">
        <v>156</v>
      </c>
      <c r="C84" s="62"/>
      <c r="D84" s="62"/>
      <c r="E84" s="91"/>
      <c r="F84" s="91"/>
    </row>
    <row r="85" spans="1:7" ht="15.6" x14ac:dyDescent="0.3">
      <c r="A85" s="60" t="s">
        <v>169</v>
      </c>
      <c r="B85" s="61" t="s">
        <v>165</v>
      </c>
      <c r="C85" s="62"/>
      <c r="D85" s="62"/>
      <c r="E85" s="91"/>
      <c r="F85" s="91"/>
    </row>
    <row r="86" spans="1:7" ht="15.6" x14ac:dyDescent="0.3">
      <c r="A86" s="60" t="s">
        <v>170</v>
      </c>
      <c r="B86" s="61" t="s">
        <v>166</v>
      </c>
      <c r="C86" s="62"/>
      <c r="D86" s="62"/>
      <c r="E86" s="91"/>
      <c r="F86" s="91"/>
    </row>
    <row r="87" spans="1:7" ht="16.2" thickBot="1" x14ac:dyDescent="0.35">
      <c r="A87" s="60" t="s">
        <v>171</v>
      </c>
      <c r="B87" s="61" t="s">
        <v>167</v>
      </c>
      <c r="C87" s="62"/>
      <c r="D87" s="62"/>
      <c r="E87" s="91"/>
      <c r="F87" s="91"/>
    </row>
    <row r="88" spans="1:7" ht="53.25" customHeight="1" thickBot="1" x14ac:dyDescent="0.35">
      <c r="A88" s="14">
        <v>6</v>
      </c>
      <c r="B88" s="36" t="s">
        <v>77</v>
      </c>
      <c r="C88" s="25"/>
      <c r="D88" s="10"/>
      <c r="E88" s="87">
        <v>81.703452600000006</v>
      </c>
      <c r="F88" s="69"/>
      <c r="G88" s="37" t="s">
        <v>130</v>
      </c>
    </row>
    <row r="89" spans="1:7" ht="15.6" x14ac:dyDescent="0.3">
      <c r="A89" s="19" t="s">
        <v>90</v>
      </c>
      <c r="B89" s="4" t="s">
        <v>78</v>
      </c>
      <c r="C89" s="26"/>
      <c r="D89" s="26"/>
      <c r="E89" s="88"/>
      <c r="F89" s="88"/>
      <c r="G89" s="38"/>
    </row>
    <row r="90" spans="1:7" ht="16.2" thickBot="1" x14ac:dyDescent="0.35">
      <c r="A90" s="18" t="s">
        <v>91</v>
      </c>
      <c r="B90" s="6" t="s">
        <v>79</v>
      </c>
      <c r="C90" s="27"/>
      <c r="D90" s="27"/>
      <c r="E90" s="93"/>
      <c r="F90" s="93"/>
      <c r="G90" s="38"/>
    </row>
    <row r="91" spans="1:7" ht="63" thickBot="1" x14ac:dyDescent="0.35">
      <c r="A91" s="14">
        <v>7</v>
      </c>
      <c r="B91" s="5" t="s">
        <v>150</v>
      </c>
      <c r="C91" s="25"/>
      <c r="D91" s="25"/>
      <c r="E91" s="94"/>
      <c r="F91" s="94"/>
      <c r="G91" s="37" t="s">
        <v>151</v>
      </c>
    </row>
    <row r="92" spans="1:7" ht="15.6" x14ac:dyDescent="0.3">
      <c r="A92" s="19" t="s">
        <v>92</v>
      </c>
      <c r="B92" s="4" t="s">
        <v>80</v>
      </c>
      <c r="C92" s="26"/>
      <c r="D92" s="26"/>
      <c r="E92" s="88"/>
      <c r="F92" s="88"/>
    </row>
    <row r="93" spans="1:7" ht="16.2" thickBot="1" x14ac:dyDescent="0.35">
      <c r="A93" s="7" t="s">
        <v>93</v>
      </c>
      <c r="B93" s="2" t="s">
        <v>81</v>
      </c>
      <c r="C93" s="21"/>
      <c r="D93" s="21"/>
      <c r="E93" s="95"/>
      <c r="F93" s="95"/>
    </row>
  </sheetData>
  <mergeCells count="8">
    <mergeCell ref="A1:E1"/>
    <mergeCell ref="G9:G10"/>
    <mergeCell ref="A9:A10"/>
    <mergeCell ref="B9:B10"/>
    <mergeCell ref="C9:C10"/>
    <mergeCell ref="E9:E10"/>
    <mergeCell ref="D9:D10"/>
    <mergeCell ref="F9:F10"/>
  </mergeCells>
  <pageMargins left="0.70866141732283472" right="0.70866141732283472" top="0.74803149606299213" bottom="0.74803149606299213" header="0.31496062992125984" footer="0.31496062992125984"/>
  <pageSetup paperSize="9" scale="4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44"/>
  <sheetViews>
    <sheetView tabSelected="1" topLeftCell="A1615" zoomScaleNormal="100" workbookViewId="0">
      <selection activeCell="M13" sqref="M13"/>
    </sheetView>
  </sheetViews>
  <sheetFormatPr defaultRowHeight="14.4" x14ac:dyDescent="0.3"/>
  <cols>
    <col min="2" max="2" width="19.6640625" customWidth="1"/>
    <col min="3" max="3" width="29.88671875" customWidth="1"/>
    <col min="4" max="4" width="12" customWidth="1"/>
    <col min="5" max="6" width="22.77734375" customWidth="1"/>
  </cols>
  <sheetData>
    <row r="1" spans="1:6" ht="15.6" x14ac:dyDescent="0.3">
      <c r="A1" s="130"/>
      <c r="B1" s="130"/>
      <c r="C1" s="130"/>
      <c r="D1" s="130"/>
      <c r="E1" s="145" t="s">
        <v>1076</v>
      </c>
      <c r="F1" s="145"/>
    </row>
    <row r="2" spans="1:6" ht="15.6" x14ac:dyDescent="0.3">
      <c r="A2" s="130"/>
      <c r="B2" s="130"/>
      <c r="C2" s="130"/>
      <c r="D2" s="130"/>
      <c r="E2" s="145" t="s">
        <v>1077</v>
      </c>
      <c r="F2" s="145"/>
    </row>
    <row r="3" spans="1:6" ht="15.6" x14ac:dyDescent="0.3">
      <c r="A3" s="130"/>
      <c r="B3" s="130"/>
      <c r="C3" s="130"/>
      <c r="D3" s="130"/>
      <c r="E3" s="145" t="s">
        <v>1078</v>
      </c>
      <c r="F3" s="145"/>
    </row>
    <row r="4" spans="1:6" ht="43.8" customHeight="1" x14ac:dyDescent="0.3">
      <c r="A4" s="146" t="s">
        <v>1079</v>
      </c>
      <c r="B4" s="146"/>
      <c r="C4" s="146"/>
      <c r="D4" s="146"/>
      <c r="E4" s="146"/>
      <c r="F4" s="146"/>
    </row>
    <row r="5" spans="1:6" s="131" customFormat="1" ht="43.8" customHeight="1" x14ac:dyDescent="0.25">
      <c r="A5" s="132" t="s">
        <v>538</v>
      </c>
      <c r="B5" s="132" t="s">
        <v>594</v>
      </c>
      <c r="C5" s="132" t="s">
        <v>239</v>
      </c>
      <c r="D5" s="132" t="s">
        <v>240</v>
      </c>
      <c r="E5" s="132" t="s">
        <v>1074</v>
      </c>
      <c r="F5" s="132" t="s">
        <v>1075</v>
      </c>
    </row>
    <row r="6" spans="1:6" s="131" customFormat="1" ht="43.8" customHeight="1" x14ac:dyDescent="0.25">
      <c r="A6" s="148" t="s">
        <v>1080</v>
      </c>
      <c r="B6" s="149"/>
      <c r="C6" s="149"/>
      <c r="D6" s="150"/>
      <c r="E6" s="148" t="s">
        <v>1081</v>
      </c>
      <c r="F6" s="150"/>
    </row>
    <row r="7" spans="1:6" x14ac:dyDescent="0.3">
      <c r="A7" s="68">
        <v>1</v>
      </c>
      <c r="B7" s="122" t="s">
        <v>592</v>
      </c>
      <c r="C7" s="122" t="s">
        <v>357</v>
      </c>
      <c r="D7" s="123">
        <v>10</v>
      </c>
      <c r="E7" s="133">
        <v>6317.68</v>
      </c>
      <c r="F7" s="128">
        <v>394.85500000000002</v>
      </c>
    </row>
    <row r="8" spans="1:6" x14ac:dyDescent="0.3">
      <c r="A8" s="68">
        <v>2</v>
      </c>
      <c r="B8" s="120" t="s">
        <v>592</v>
      </c>
      <c r="C8" s="120" t="s">
        <v>357</v>
      </c>
      <c r="D8" s="121">
        <v>11</v>
      </c>
      <c r="E8" s="134">
        <v>6026.41</v>
      </c>
      <c r="F8" s="129">
        <v>376.65062499999999</v>
      </c>
    </row>
    <row r="9" spans="1:6" x14ac:dyDescent="0.3">
      <c r="A9" s="68">
        <v>3</v>
      </c>
      <c r="B9" s="122" t="s">
        <v>592</v>
      </c>
      <c r="C9" s="122" t="s">
        <v>357</v>
      </c>
      <c r="D9" s="123">
        <v>12</v>
      </c>
      <c r="E9" s="133">
        <v>6317.68</v>
      </c>
      <c r="F9" s="128">
        <v>394.85500000000002</v>
      </c>
    </row>
    <row r="10" spans="1:6" x14ac:dyDescent="0.3">
      <c r="A10" s="68">
        <v>4</v>
      </c>
      <c r="B10" s="120" t="s">
        <v>592</v>
      </c>
      <c r="C10" s="120" t="s">
        <v>357</v>
      </c>
      <c r="D10" s="121" t="s">
        <v>294</v>
      </c>
      <c r="E10" s="134">
        <v>8449.5499999999993</v>
      </c>
      <c r="F10" s="129">
        <v>117.35486111111111</v>
      </c>
    </row>
    <row r="11" spans="1:6" x14ac:dyDescent="0.3">
      <c r="A11" s="68">
        <v>5</v>
      </c>
      <c r="B11" s="122" t="s">
        <v>592</v>
      </c>
      <c r="C11" s="122" t="s">
        <v>357</v>
      </c>
      <c r="D11" s="123">
        <v>3</v>
      </c>
      <c r="E11" s="133">
        <v>6317.68</v>
      </c>
      <c r="F11" s="128">
        <v>394.85500000000002</v>
      </c>
    </row>
    <row r="12" spans="1:6" x14ac:dyDescent="0.3">
      <c r="A12" s="68">
        <v>6</v>
      </c>
      <c r="B12" s="120" t="s">
        <v>592</v>
      </c>
      <c r="C12" s="120" t="s">
        <v>357</v>
      </c>
      <c r="D12" s="121">
        <v>4</v>
      </c>
      <c r="E12" s="134">
        <v>6317.68</v>
      </c>
      <c r="F12" s="129">
        <v>394.85500000000002</v>
      </c>
    </row>
    <row r="13" spans="1:6" x14ac:dyDescent="0.3">
      <c r="A13" s="68">
        <v>7</v>
      </c>
      <c r="B13" s="122" t="s">
        <v>592</v>
      </c>
      <c r="C13" s="122" t="s">
        <v>357</v>
      </c>
      <c r="D13" s="123">
        <v>5</v>
      </c>
      <c r="E13" s="133">
        <v>6317.68</v>
      </c>
      <c r="F13" s="128">
        <v>394.85500000000002</v>
      </c>
    </row>
    <row r="14" spans="1:6" x14ac:dyDescent="0.3">
      <c r="A14" s="68">
        <v>8</v>
      </c>
      <c r="B14" s="120" t="s">
        <v>592</v>
      </c>
      <c r="C14" s="120" t="s">
        <v>357</v>
      </c>
      <c r="D14" s="121">
        <v>6</v>
      </c>
      <c r="E14" s="134">
        <v>6317.68</v>
      </c>
      <c r="F14" s="129">
        <v>394.85500000000002</v>
      </c>
    </row>
    <row r="15" spans="1:6" x14ac:dyDescent="0.3">
      <c r="A15" s="68">
        <v>9</v>
      </c>
      <c r="B15" s="122" t="s">
        <v>592</v>
      </c>
      <c r="C15" s="122" t="s">
        <v>357</v>
      </c>
      <c r="D15" s="123">
        <v>7</v>
      </c>
      <c r="E15" s="133">
        <v>6317.68</v>
      </c>
      <c r="F15" s="128">
        <v>394.85500000000002</v>
      </c>
    </row>
    <row r="16" spans="1:6" x14ac:dyDescent="0.3">
      <c r="A16" s="68">
        <v>10</v>
      </c>
      <c r="B16" s="120" t="s">
        <v>592</v>
      </c>
      <c r="C16" s="120" t="s">
        <v>357</v>
      </c>
      <c r="D16" s="121">
        <v>8</v>
      </c>
      <c r="E16" s="134">
        <v>6317.68</v>
      </c>
      <c r="F16" s="129">
        <v>394.85500000000002</v>
      </c>
    </row>
    <row r="17" spans="1:6" x14ac:dyDescent="0.3">
      <c r="A17" s="68">
        <v>11</v>
      </c>
      <c r="B17" s="122" t="s">
        <v>590</v>
      </c>
      <c r="C17" s="122" t="s">
        <v>362</v>
      </c>
      <c r="D17" s="123">
        <v>3</v>
      </c>
      <c r="E17" s="133">
        <v>3215.39</v>
      </c>
      <c r="F17" s="128">
        <v>401.92374999999998</v>
      </c>
    </row>
    <row r="18" spans="1:6" x14ac:dyDescent="0.3">
      <c r="A18" s="68">
        <v>12</v>
      </c>
      <c r="B18" s="120" t="s">
        <v>590</v>
      </c>
      <c r="C18" s="120" t="s">
        <v>372</v>
      </c>
      <c r="D18" s="121">
        <v>5</v>
      </c>
      <c r="E18" s="134">
        <v>8169.29</v>
      </c>
      <c r="F18" s="129">
        <v>181.53977777777777</v>
      </c>
    </row>
    <row r="19" spans="1:6" x14ac:dyDescent="0.3">
      <c r="A19" s="68">
        <v>13</v>
      </c>
      <c r="B19" s="122" t="s">
        <v>590</v>
      </c>
      <c r="C19" s="122" t="s">
        <v>372</v>
      </c>
      <c r="D19" s="123">
        <v>7</v>
      </c>
      <c r="E19" s="133">
        <v>6800.18</v>
      </c>
      <c r="F19" s="128">
        <v>147.83000000000001</v>
      </c>
    </row>
    <row r="20" spans="1:6" x14ac:dyDescent="0.3">
      <c r="A20" s="68">
        <v>14</v>
      </c>
      <c r="B20" s="120" t="s">
        <v>590</v>
      </c>
      <c r="C20" s="120" t="s">
        <v>380</v>
      </c>
      <c r="D20" s="121">
        <v>1</v>
      </c>
      <c r="E20" s="134">
        <v>3215.39</v>
      </c>
      <c r="F20" s="129">
        <v>401.92374999999998</v>
      </c>
    </row>
    <row r="21" spans="1:6" x14ac:dyDescent="0.3">
      <c r="A21" s="68">
        <v>15</v>
      </c>
      <c r="B21" s="122" t="s">
        <v>590</v>
      </c>
      <c r="C21" s="122" t="s">
        <v>380</v>
      </c>
      <c r="D21" s="123">
        <v>3</v>
      </c>
      <c r="E21" s="133">
        <v>3251.8</v>
      </c>
      <c r="F21" s="128">
        <v>361.31111111111113</v>
      </c>
    </row>
    <row r="22" spans="1:6" x14ac:dyDescent="0.3">
      <c r="A22" s="68">
        <v>16</v>
      </c>
      <c r="B22" s="120" t="s">
        <v>590</v>
      </c>
      <c r="C22" s="120" t="s">
        <v>327</v>
      </c>
      <c r="D22" s="121">
        <v>15</v>
      </c>
      <c r="E22" s="134">
        <v>5514.9</v>
      </c>
      <c r="F22" s="129">
        <v>183.82999999999998</v>
      </c>
    </row>
    <row r="23" spans="1:6" x14ac:dyDescent="0.3">
      <c r="A23" s="68">
        <v>17</v>
      </c>
      <c r="B23" s="122" t="s">
        <v>590</v>
      </c>
      <c r="C23" s="122" t="s">
        <v>327</v>
      </c>
      <c r="D23" s="123">
        <v>17</v>
      </c>
      <c r="E23" s="133">
        <v>2803.9</v>
      </c>
      <c r="F23" s="128">
        <v>175.24375000000001</v>
      </c>
    </row>
    <row r="24" spans="1:6" x14ac:dyDescent="0.3">
      <c r="A24" s="68">
        <v>18</v>
      </c>
      <c r="B24" s="120" t="s">
        <v>590</v>
      </c>
      <c r="C24" s="120" t="s">
        <v>327</v>
      </c>
      <c r="D24" s="121">
        <v>19</v>
      </c>
      <c r="E24" s="134">
        <v>7550.35</v>
      </c>
      <c r="F24" s="129">
        <v>269.65535714285716</v>
      </c>
    </row>
    <row r="25" spans="1:6" x14ac:dyDescent="0.3">
      <c r="A25" s="68">
        <v>19</v>
      </c>
      <c r="B25" s="122" t="s">
        <v>590</v>
      </c>
      <c r="C25" s="122" t="s">
        <v>302</v>
      </c>
      <c r="D25" s="123">
        <v>24</v>
      </c>
      <c r="E25" s="133">
        <v>6026.41</v>
      </c>
      <c r="F25" s="128">
        <v>753.30124999999998</v>
      </c>
    </row>
    <row r="26" spans="1:6" x14ac:dyDescent="0.3">
      <c r="A26" s="68">
        <v>20</v>
      </c>
      <c r="B26" s="120" t="s">
        <v>590</v>
      </c>
      <c r="C26" s="120" t="s">
        <v>383</v>
      </c>
      <c r="D26" s="121">
        <v>18</v>
      </c>
      <c r="E26" s="134">
        <v>2512.63</v>
      </c>
      <c r="F26" s="129">
        <v>314.07875000000001</v>
      </c>
    </row>
    <row r="27" spans="1:6" x14ac:dyDescent="0.3">
      <c r="A27" s="68">
        <v>21</v>
      </c>
      <c r="B27" s="122" t="s">
        <v>590</v>
      </c>
      <c r="C27" s="122" t="s">
        <v>383</v>
      </c>
      <c r="D27" s="123">
        <v>3</v>
      </c>
      <c r="E27" s="133">
        <v>12571.26</v>
      </c>
      <c r="F27" s="128">
        <v>116.40055555555556</v>
      </c>
    </row>
    <row r="28" spans="1:6" x14ac:dyDescent="0.3">
      <c r="A28" s="68">
        <v>22</v>
      </c>
      <c r="B28" s="120" t="s">
        <v>590</v>
      </c>
      <c r="C28" s="120" t="s">
        <v>374</v>
      </c>
      <c r="D28" s="121">
        <v>31</v>
      </c>
      <c r="E28" s="134">
        <v>3158</v>
      </c>
      <c r="F28" s="129">
        <v>451.14285714285717</v>
      </c>
    </row>
    <row r="29" spans="1:6" x14ac:dyDescent="0.3">
      <c r="A29" s="68">
        <v>23</v>
      </c>
      <c r="B29" s="122" t="s">
        <v>590</v>
      </c>
      <c r="C29" s="122" t="s">
        <v>428</v>
      </c>
      <c r="D29" s="123">
        <v>1</v>
      </c>
      <c r="E29" s="133">
        <v>11187.76</v>
      </c>
      <c r="F29" s="128">
        <v>159.82514285714285</v>
      </c>
    </row>
    <row r="30" spans="1:6" x14ac:dyDescent="0.3">
      <c r="A30" s="68">
        <v>24</v>
      </c>
      <c r="B30" s="120" t="s">
        <v>590</v>
      </c>
      <c r="C30" s="120" t="s">
        <v>428</v>
      </c>
      <c r="D30" s="121" t="s">
        <v>328</v>
      </c>
      <c r="E30" s="134">
        <v>9743.4599999999991</v>
      </c>
      <c r="F30" s="129">
        <v>170.93789473684208</v>
      </c>
    </row>
    <row r="31" spans="1:6" x14ac:dyDescent="0.3">
      <c r="A31" s="68">
        <v>25</v>
      </c>
      <c r="B31" s="122" t="s">
        <v>590</v>
      </c>
      <c r="C31" s="122" t="s">
        <v>429</v>
      </c>
      <c r="D31" s="123">
        <v>2</v>
      </c>
      <c r="E31" s="133">
        <v>3389.2</v>
      </c>
      <c r="F31" s="128">
        <v>423.65</v>
      </c>
    </row>
    <row r="32" spans="1:6" x14ac:dyDescent="0.3">
      <c r="A32" s="68">
        <v>26</v>
      </c>
      <c r="B32" s="120" t="s">
        <v>590</v>
      </c>
      <c r="C32" s="120" t="s">
        <v>591</v>
      </c>
      <c r="D32" s="121" t="s">
        <v>314</v>
      </c>
      <c r="E32" s="134">
        <v>10344.040000000001</v>
      </c>
      <c r="F32" s="129">
        <v>195.17056603773585</v>
      </c>
    </row>
    <row r="33" spans="1:6" x14ac:dyDescent="0.3">
      <c r="A33" s="68">
        <v>27</v>
      </c>
      <c r="B33" s="122" t="s">
        <v>590</v>
      </c>
      <c r="C33" s="122" t="s">
        <v>591</v>
      </c>
      <c r="D33" s="123">
        <v>12</v>
      </c>
      <c r="E33" s="133">
        <v>3215.39</v>
      </c>
      <c r="F33" s="128">
        <v>401.92374999999998</v>
      </c>
    </row>
    <row r="34" spans="1:6" x14ac:dyDescent="0.3">
      <c r="A34" s="68">
        <v>28</v>
      </c>
      <c r="B34" s="120" t="s">
        <v>590</v>
      </c>
      <c r="C34" s="120" t="s">
        <v>591</v>
      </c>
      <c r="D34" s="121" t="s">
        <v>401</v>
      </c>
      <c r="E34" s="134">
        <v>1664.24</v>
      </c>
      <c r="F34" s="129">
        <v>416.06</v>
      </c>
    </row>
    <row r="35" spans="1:6" x14ac:dyDescent="0.3">
      <c r="A35" s="68">
        <v>29</v>
      </c>
      <c r="B35" s="122" t="s">
        <v>590</v>
      </c>
      <c r="C35" s="122" t="s">
        <v>303</v>
      </c>
      <c r="D35" s="123">
        <v>1</v>
      </c>
      <c r="E35" s="133">
        <v>3361.02</v>
      </c>
      <c r="F35" s="128">
        <v>280.08499999999998</v>
      </c>
    </row>
    <row r="36" spans="1:6" x14ac:dyDescent="0.3">
      <c r="A36" s="68">
        <v>30</v>
      </c>
      <c r="B36" s="120" t="s">
        <v>590</v>
      </c>
      <c r="C36" s="120" t="s">
        <v>303</v>
      </c>
      <c r="D36" s="121">
        <v>10</v>
      </c>
      <c r="E36" s="134">
        <v>1809.88</v>
      </c>
      <c r="F36" s="129">
        <v>226.23500000000001</v>
      </c>
    </row>
    <row r="37" spans="1:6" x14ac:dyDescent="0.3">
      <c r="A37" s="68">
        <v>31</v>
      </c>
      <c r="B37" s="122" t="s">
        <v>590</v>
      </c>
      <c r="C37" s="122" t="s">
        <v>303</v>
      </c>
      <c r="D37" s="123">
        <v>2</v>
      </c>
      <c r="E37" s="133">
        <v>1809.88</v>
      </c>
      <c r="F37" s="128">
        <v>226.23500000000001</v>
      </c>
    </row>
    <row r="38" spans="1:6" x14ac:dyDescent="0.3">
      <c r="A38" s="68">
        <v>32</v>
      </c>
      <c r="B38" s="120" t="s">
        <v>590</v>
      </c>
      <c r="C38" s="120" t="s">
        <v>303</v>
      </c>
      <c r="D38" s="121">
        <v>4</v>
      </c>
      <c r="E38" s="134">
        <v>1809.88</v>
      </c>
      <c r="F38" s="129">
        <v>226.23500000000001</v>
      </c>
    </row>
    <row r="39" spans="1:6" x14ac:dyDescent="0.3">
      <c r="A39" s="68">
        <v>33</v>
      </c>
      <c r="B39" s="122" t="s">
        <v>590</v>
      </c>
      <c r="C39" s="122" t="s">
        <v>303</v>
      </c>
      <c r="D39" s="123">
        <v>5</v>
      </c>
      <c r="E39" s="133">
        <v>3215.39</v>
      </c>
      <c r="F39" s="128">
        <v>401.92374999999998</v>
      </c>
    </row>
    <row r="40" spans="1:6" x14ac:dyDescent="0.3">
      <c r="A40" s="68">
        <v>34</v>
      </c>
      <c r="B40" s="120" t="s">
        <v>590</v>
      </c>
      <c r="C40" s="120" t="s">
        <v>430</v>
      </c>
      <c r="D40" s="121" t="s">
        <v>328</v>
      </c>
      <c r="E40" s="134">
        <v>2658.26</v>
      </c>
      <c r="F40" s="129">
        <v>221.52166666666668</v>
      </c>
    </row>
    <row r="41" spans="1:6" x14ac:dyDescent="0.3">
      <c r="A41" s="68">
        <v>35</v>
      </c>
      <c r="B41" s="122" t="s">
        <v>590</v>
      </c>
      <c r="C41" s="122" t="s">
        <v>349</v>
      </c>
      <c r="D41" s="123">
        <v>12</v>
      </c>
      <c r="E41" s="133">
        <v>5203.43</v>
      </c>
      <c r="F41" s="128">
        <v>216.80958333333334</v>
      </c>
    </row>
    <row r="42" spans="1:6" x14ac:dyDescent="0.3">
      <c r="A42" s="68">
        <v>36</v>
      </c>
      <c r="B42" s="120" t="s">
        <v>590</v>
      </c>
      <c r="C42" s="120" t="s">
        <v>349</v>
      </c>
      <c r="D42" s="121">
        <v>14</v>
      </c>
      <c r="E42" s="134">
        <v>5203.43</v>
      </c>
      <c r="F42" s="129">
        <v>216.80958333333334</v>
      </c>
    </row>
    <row r="43" spans="1:6" x14ac:dyDescent="0.3">
      <c r="A43" s="68">
        <v>37</v>
      </c>
      <c r="B43" s="122" t="s">
        <v>590</v>
      </c>
      <c r="C43" s="122" t="s">
        <v>349</v>
      </c>
      <c r="D43" s="123">
        <v>16</v>
      </c>
      <c r="E43" s="133">
        <v>5421.88</v>
      </c>
      <c r="F43" s="128">
        <v>180.72933333333333</v>
      </c>
    </row>
    <row r="44" spans="1:6" x14ac:dyDescent="0.3">
      <c r="A44" s="68">
        <v>38</v>
      </c>
      <c r="B44" s="120" t="s">
        <v>590</v>
      </c>
      <c r="C44" s="120" t="s">
        <v>349</v>
      </c>
      <c r="D44" s="121" t="s">
        <v>399</v>
      </c>
      <c r="E44" s="134">
        <v>4411.66</v>
      </c>
      <c r="F44" s="129">
        <v>232.19263157894736</v>
      </c>
    </row>
    <row r="45" spans="1:6" x14ac:dyDescent="0.3">
      <c r="A45" s="68">
        <v>39</v>
      </c>
      <c r="B45" s="122" t="s">
        <v>590</v>
      </c>
      <c r="C45" s="122" t="s">
        <v>349</v>
      </c>
      <c r="D45" s="123" t="s">
        <v>337</v>
      </c>
      <c r="E45" s="133">
        <v>10423.19</v>
      </c>
      <c r="F45" s="128">
        <v>212.71816326530615</v>
      </c>
    </row>
    <row r="46" spans="1:6" x14ac:dyDescent="0.3">
      <c r="A46" s="68">
        <v>40</v>
      </c>
      <c r="B46" s="120" t="s">
        <v>590</v>
      </c>
      <c r="C46" s="120" t="s">
        <v>349</v>
      </c>
      <c r="D46" s="121">
        <v>22</v>
      </c>
      <c r="E46" s="134">
        <v>11069.33</v>
      </c>
      <c r="F46" s="129">
        <v>221.38659999999999</v>
      </c>
    </row>
    <row r="47" spans="1:6" x14ac:dyDescent="0.3">
      <c r="A47" s="68">
        <v>41</v>
      </c>
      <c r="B47" s="122" t="s">
        <v>590</v>
      </c>
      <c r="C47" s="122" t="s">
        <v>349</v>
      </c>
      <c r="D47" s="123">
        <v>4</v>
      </c>
      <c r="E47" s="133">
        <v>10386.780000000001</v>
      </c>
      <c r="F47" s="128">
        <v>216.39125000000001</v>
      </c>
    </row>
    <row r="48" spans="1:6" x14ac:dyDescent="0.3">
      <c r="A48" s="68">
        <v>42</v>
      </c>
      <c r="B48" s="120" t="s">
        <v>590</v>
      </c>
      <c r="C48" s="120" t="s">
        <v>349</v>
      </c>
      <c r="D48" s="121">
        <v>48</v>
      </c>
      <c r="E48" s="134">
        <v>2621.86</v>
      </c>
      <c r="F48" s="129">
        <v>238.35090909090911</v>
      </c>
    </row>
    <row r="49" spans="1:6" x14ac:dyDescent="0.3">
      <c r="A49" s="68">
        <v>43</v>
      </c>
      <c r="B49" s="122" t="s">
        <v>590</v>
      </c>
      <c r="C49" s="122" t="s">
        <v>349</v>
      </c>
      <c r="D49" s="123">
        <v>63</v>
      </c>
      <c r="E49" s="133">
        <v>3324.61</v>
      </c>
      <c r="F49" s="128">
        <v>302.23727272727274</v>
      </c>
    </row>
    <row r="50" spans="1:6" x14ac:dyDescent="0.3">
      <c r="A50" s="68">
        <v>44</v>
      </c>
      <c r="B50" s="120" t="s">
        <v>593</v>
      </c>
      <c r="C50" s="120" t="s">
        <v>431</v>
      </c>
      <c r="D50" s="121">
        <v>5</v>
      </c>
      <c r="E50" s="134">
        <v>2696.92</v>
      </c>
      <c r="F50" s="129">
        <v>89.897333333333336</v>
      </c>
    </row>
    <row r="51" spans="1:6" x14ac:dyDescent="0.3">
      <c r="A51" s="68">
        <v>45</v>
      </c>
      <c r="B51" s="122" t="s">
        <v>593</v>
      </c>
      <c r="C51" s="122" t="s">
        <v>431</v>
      </c>
      <c r="D51" s="123">
        <v>7</v>
      </c>
      <c r="E51" s="133">
        <v>2219.5300000000002</v>
      </c>
      <c r="F51" s="128">
        <v>73.984333333333339</v>
      </c>
    </row>
    <row r="52" spans="1:6" x14ac:dyDescent="0.3">
      <c r="A52" s="68">
        <v>46</v>
      </c>
      <c r="B52" s="120" t="s">
        <v>593</v>
      </c>
      <c r="C52" s="120" t="s">
        <v>432</v>
      </c>
      <c r="D52" s="121">
        <v>30</v>
      </c>
      <c r="E52" s="134">
        <v>5594.04</v>
      </c>
      <c r="F52" s="129">
        <v>68.22</v>
      </c>
    </row>
    <row r="53" spans="1:6" x14ac:dyDescent="0.3">
      <c r="A53" s="68">
        <v>47</v>
      </c>
      <c r="B53" s="122" t="s">
        <v>593</v>
      </c>
      <c r="C53" s="122" t="s">
        <v>432</v>
      </c>
      <c r="D53" s="123" t="s">
        <v>433</v>
      </c>
      <c r="E53" s="133">
        <v>2221.12</v>
      </c>
      <c r="F53" s="128">
        <v>65.327058823529413</v>
      </c>
    </row>
    <row r="54" spans="1:6" x14ac:dyDescent="0.3">
      <c r="A54" s="68">
        <v>48</v>
      </c>
      <c r="B54" s="120" t="s">
        <v>593</v>
      </c>
      <c r="C54" s="120" t="s">
        <v>432</v>
      </c>
      <c r="D54" s="121">
        <v>32</v>
      </c>
      <c r="E54" s="134">
        <v>2628.88</v>
      </c>
      <c r="F54" s="129">
        <v>67.407179487179491</v>
      </c>
    </row>
    <row r="55" spans="1:6" x14ac:dyDescent="0.3">
      <c r="A55" s="68">
        <v>49</v>
      </c>
      <c r="B55" s="122" t="s">
        <v>593</v>
      </c>
      <c r="C55" s="122" t="s">
        <v>432</v>
      </c>
      <c r="D55" s="123">
        <v>34</v>
      </c>
      <c r="E55" s="133">
        <v>2124.2800000000002</v>
      </c>
      <c r="F55" s="128">
        <v>73.251034482758627</v>
      </c>
    </row>
    <row r="56" spans="1:6" x14ac:dyDescent="0.3">
      <c r="A56" s="68">
        <v>50</v>
      </c>
      <c r="B56" s="120" t="s">
        <v>593</v>
      </c>
      <c r="C56" s="120" t="s">
        <v>434</v>
      </c>
      <c r="D56" s="121">
        <v>4</v>
      </c>
      <c r="E56" s="134">
        <v>1619.68</v>
      </c>
      <c r="F56" s="129">
        <v>134.97333333333333</v>
      </c>
    </row>
    <row r="57" spans="1:6" x14ac:dyDescent="0.3">
      <c r="A57" s="68">
        <v>51</v>
      </c>
      <c r="B57" s="122" t="s">
        <v>593</v>
      </c>
      <c r="C57" s="122" t="s">
        <v>329</v>
      </c>
      <c r="D57" s="123">
        <v>1</v>
      </c>
      <c r="E57" s="133">
        <v>3987.22</v>
      </c>
      <c r="F57" s="128">
        <v>71.200357142857143</v>
      </c>
    </row>
    <row r="58" spans="1:6" x14ac:dyDescent="0.3">
      <c r="A58" s="68">
        <v>52</v>
      </c>
      <c r="B58" s="120" t="s">
        <v>593</v>
      </c>
      <c r="C58" s="120" t="s">
        <v>435</v>
      </c>
      <c r="D58" s="121">
        <v>11</v>
      </c>
      <c r="E58" s="134">
        <v>1485.6</v>
      </c>
      <c r="F58" s="129">
        <v>123.8</v>
      </c>
    </row>
    <row r="59" spans="1:6" x14ac:dyDescent="0.3">
      <c r="A59" s="68">
        <v>53</v>
      </c>
      <c r="B59" s="122" t="s">
        <v>593</v>
      </c>
      <c r="C59" s="122" t="s">
        <v>435</v>
      </c>
      <c r="D59" s="123">
        <v>13</v>
      </c>
      <c r="E59" s="133">
        <v>1512.82</v>
      </c>
      <c r="F59" s="128">
        <v>126.06833333333333</v>
      </c>
    </row>
    <row r="60" spans="1:6" x14ac:dyDescent="0.3">
      <c r="A60" s="68">
        <v>54</v>
      </c>
      <c r="B60" s="120" t="s">
        <v>593</v>
      </c>
      <c r="C60" s="120" t="s">
        <v>436</v>
      </c>
      <c r="D60" s="121">
        <v>11</v>
      </c>
      <c r="E60" s="134">
        <v>4582.8500000000004</v>
      </c>
      <c r="F60" s="129">
        <v>327.34642857142859</v>
      </c>
    </row>
    <row r="61" spans="1:6" x14ac:dyDescent="0.3">
      <c r="A61" s="68">
        <v>55</v>
      </c>
      <c r="B61" s="122" t="s">
        <v>593</v>
      </c>
      <c r="C61" s="122" t="s">
        <v>436</v>
      </c>
      <c r="D61" s="123" t="s">
        <v>398</v>
      </c>
      <c r="E61" s="133">
        <v>1313.44</v>
      </c>
      <c r="F61" s="128">
        <v>109.45333333333333</v>
      </c>
    </row>
    <row r="62" spans="1:6" x14ac:dyDescent="0.3">
      <c r="A62" s="68">
        <v>56</v>
      </c>
      <c r="B62" s="120" t="s">
        <v>593</v>
      </c>
      <c r="C62" s="120" t="s">
        <v>436</v>
      </c>
      <c r="D62" s="121">
        <v>20</v>
      </c>
      <c r="E62" s="134">
        <v>2522.38</v>
      </c>
      <c r="F62" s="129">
        <v>105.09916666666668</v>
      </c>
    </row>
    <row r="63" spans="1:6" x14ac:dyDescent="0.3">
      <c r="A63" s="68">
        <v>57</v>
      </c>
      <c r="B63" s="122" t="s">
        <v>593</v>
      </c>
      <c r="C63" s="122" t="s">
        <v>436</v>
      </c>
      <c r="D63" s="123">
        <v>22</v>
      </c>
      <c r="E63" s="133">
        <v>2491.14</v>
      </c>
      <c r="F63" s="128">
        <v>108.3104347826087</v>
      </c>
    </row>
    <row r="64" spans="1:6" x14ac:dyDescent="0.3">
      <c r="A64" s="68">
        <v>58</v>
      </c>
      <c r="B64" s="120" t="s">
        <v>593</v>
      </c>
      <c r="C64" s="120" t="s">
        <v>436</v>
      </c>
      <c r="D64" s="121">
        <v>4</v>
      </c>
      <c r="E64" s="134">
        <v>2501.52</v>
      </c>
      <c r="F64" s="129">
        <v>312.69</v>
      </c>
    </row>
    <row r="65" spans="1:6" x14ac:dyDescent="0.3">
      <c r="A65" s="68">
        <v>59</v>
      </c>
      <c r="B65" s="122" t="s">
        <v>593</v>
      </c>
      <c r="C65" s="122" t="s">
        <v>437</v>
      </c>
      <c r="D65" s="123" t="s">
        <v>328</v>
      </c>
      <c r="E65" s="133">
        <v>8453.15</v>
      </c>
      <c r="F65" s="128">
        <v>148.30087719298245</v>
      </c>
    </row>
    <row r="66" spans="1:6" x14ac:dyDescent="0.3">
      <c r="A66" s="68">
        <v>60</v>
      </c>
      <c r="B66" s="120" t="s">
        <v>593</v>
      </c>
      <c r="C66" s="120" t="s">
        <v>349</v>
      </c>
      <c r="D66" s="121">
        <v>42</v>
      </c>
      <c r="E66" s="134">
        <v>5404.82</v>
      </c>
      <c r="F66" s="129">
        <v>78.330724637681158</v>
      </c>
    </row>
    <row r="67" spans="1:6" x14ac:dyDescent="0.3">
      <c r="A67" s="68">
        <v>61</v>
      </c>
      <c r="B67" s="122" t="s">
        <v>593</v>
      </c>
      <c r="C67" s="122" t="s">
        <v>349</v>
      </c>
      <c r="D67" s="123">
        <v>65</v>
      </c>
      <c r="E67" s="133">
        <v>3619.09</v>
      </c>
      <c r="F67" s="128">
        <v>92.797179487179491</v>
      </c>
    </row>
    <row r="68" spans="1:6" x14ac:dyDescent="0.3">
      <c r="A68" s="68">
        <v>62</v>
      </c>
      <c r="B68" s="120" t="s">
        <v>593</v>
      </c>
      <c r="C68" s="120" t="s">
        <v>349</v>
      </c>
      <c r="D68" s="121">
        <v>67</v>
      </c>
      <c r="E68" s="134">
        <v>2358.7199999999998</v>
      </c>
      <c r="F68" s="129">
        <v>112.32</v>
      </c>
    </row>
    <row r="69" spans="1:6" x14ac:dyDescent="0.3">
      <c r="A69" s="68">
        <v>63</v>
      </c>
      <c r="B69" s="122" t="s">
        <v>593</v>
      </c>
      <c r="C69" s="122" t="s">
        <v>349</v>
      </c>
      <c r="D69" s="123">
        <v>79</v>
      </c>
      <c r="E69" s="133">
        <v>5036.21</v>
      </c>
      <c r="F69" s="128">
        <v>72.988550724637676</v>
      </c>
    </row>
    <row r="70" spans="1:6" x14ac:dyDescent="0.3">
      <c r="A70" s="68">
        <v>64</v>
      </c>
      <c r="B70" s="120" t="s">
        <v>593</v>
      </c>
      <c r="C70" s="120" t="s">
        <v>349</v>
      </c>
      <c r="D70" s="121" t="s">
        <v>334</v>
      </c>
      <c r="E70" s="134">
        <v>2662.33</v>
      </c>
      <c r="F70" s="129">
        <v>91.804482758620694</v>
      </c>
    </row>
    <row r="71" spans="1:6" x14ac:dyDescent="0.3">
      <c r="A71" s="68">
        <v>65</v>
      </c>
      <c r="B71" s="122" t="s">
        <v>593</v>
      </c>
      <c r="C71" s="122" t="s">
        <v>349</v>
      </c>
      <c r="D71" s="123">
        <v>81</v>
      </c>
      <c r="E71" s="133">
        <v>8788.31</v>
      </c>
      <c r="F71" s="128">
        <v>86.15990196078431</v>
      </c>
    </row>
    <row r="72" spans="1:6" x14ac:dyDescent="0.3">
      <c r="A72" s="68">
        <v>66</v>
      </c>
      <c r="B72" s="120" t="s">
        <v>556</v>
      </c>
      <c r="C72" s="120" t="s">
        <v>300</v>
      </c>
      <c r="D72" s="121" t="s">
        <v>557</v>
      </c>
      <c r="E72" s="134">
        <v>6438.72</v>
      </c>
      <c r="F72" s="129">
        <v>42.36</v>
      </c>
    </row>
    <row r="73" spans="1:6" x14ac:dyDescent="0.3">
      <c r="A73" s="68">
        <v>67</v>
      </c>
      <c r="B73" s="122" t="s">
        <v>556</v>
      </c>
      <c r="C73" s="122" t="s">
        <v>300</v>
      </c>
      <c r="D73" s="123">
        <v>52</v>
      </c>
      <c r="E73" s="133">
        <v>9964.67</v>
      </c>
      <c r="F73" s="128">
        <v>1107.1855555555555</v>
      </c>
    </row>
    <row r="74" spans="1:6" x14ac:dyDescent="0.3">
      <c r="A74" s="68">
        <v>68</v>
      </c>
      <c r="B74" s="120" t="s">
        <v>556</v>
      </c>
      <c r="C74" s="120" t="s">
        <v>349</v>
      </c>
      <c r="D74" s="121" t="s">
        <v>328</v>
      </c>
      <c r="E74" s="134">
        <v>4023.26</v>
      </c>
      <c r="F74" s="129">
        <v>804.65200000000004</v>
      </c>
    </row>
    <row r="75" spans="1:6" x14ac:dyDescent="0.3">
      <c r="A75" s="68">
        <v>69</v>
      </c>
      <c r="B75" s="122" t="s">
        <v>556</v>
      </c>
      <c r="C75" s="122" t="s">
        <v>349</v>
      </c>
      <c r="D75" s="123">
        <v>10</v>
      </c>
      <c r="E75" s="133">
        <v>7208.15</v>
      </c>
      <c r="F75" s="128">
        <v>225.25468749999999</v>
      </c>
    </row>
    <row r="76" spans="1:6" x14ac:dyDescent="0.3">
      <c r="A76" s="68">
        <v>70</v>
      </c>
      <c r="B76" s="120" t="s">
        <v>556</v>
      </c>
      <c r="C76" s="120" t="s">
        <v>349</v>
      </c>
      <c r="D76" s="121" t="s">
        <v>310</v>
      </c>
      <c r="E76" s="134">
        <v>8869.06</v>
      </c>
      <c r="F76" s="129">
        <v>192.80565217391305</v>
      </c>
    </row>
    <row r="77" spans="1:6" x14ac:dyDescent="0.3">
      <c r="A77" s="68">
        <v>71</v>
      </c>
      <c r="B77" s="122" t="s">
        <v>556</v>
      </c>
      <c r="C77" s="122" t="s">
        <v>349</v>
      </c>
      <c r="D77" s="123" t="s">
        <v>333</v>
      </c>
      <c r="E77" s="133">
        <v>5712.32</v>
      </c>
      <c r="F77" s="128">
        <v>190.41066666666666</v>
      </c>
    </row>
    <row r="78" spans="1:6" x14ac:dyDescent="0.3">
      <c r="A78" s="68">
        <v>72</v>
      </c>
      <c r="B78" s="120" t="s">
        <v>556</v>
      </c>
      <c r="C78" s="120" t="s">
        <v>349</v>
      </c>
      <c r="D78" s="121">
        <v>20</v>
      </c>
      <c r="E78" s="134">
        <v>19083.79</v>
      </c>
      <c r="F78" s="129">
        <v>219.35390804597702</v>
      </c>
    </row>
    <row r="79" spans="1:6" x14ac:dyDescent="0.3">
      <c r="A79" s="68">
        <v>73</v>
      </c>
      <c r="B79" s="122" t="s">
        <v>556</v>
      </c>
      <c r="C79" s="122" t="s">
        <v>349</v>
      </c>
      <c r="D79" s="123">
        <v>24</v>
      </c>
      <c r="E79" s="133">
        <v>13845.58</v>
      </c>
      <c r="F79" s="128">
        <v>230.75966666666667</v>
      </c>
    </row>
    <row r="80" spans="1:6" x14ac:dyDescent="0.3">
      <c r="A80" s="68">
        <v>74</v>
      </c>
      <c r="B80" s="120" t="s">
        <v>556</v>
      </c>
      <c r="C80" s="120" t="s">
        <v>349</v>
      </c>
      <c r="D80" s="121">
        <v>26</v>
      </c>
      <c r="E80" s="134">
        <v>13845.58</v>
      </c>
      <c r="F80" s="129">
        <v>230.75966666666667</v>
      </c>
    </row>
    <row r="81" spans="1:6" x14ac:dyDescent="0.3">
      <c r="A81" s="68">
        <v>75</v>
      </c>
      <c r="B81" s="122" t="s">
        <v>556</v>
      </c>
      <c r="C81" s="122" t="s">
        <v>349</v>
      </c>
      <c r="D81" s="123">
        <v>28</v>
      </c>
      <c r="E81" s="133">
        <v>3649</v>
      </c>
      <c r="F81" s="128">
        <v>304.08333333333331</v>
      </c>
    </row>
    <row r="82" spans="1:6" x14ac:dyDescent="0.3">
      <c r="A82" s="68">
        <v>76</v>
      </c>
      <c r="B82" s="120" t="s">
        <v>556</v>
      </c>
      <c r="C82" s="120" t="s">
        <v>349</v>
      </c>
      <c r="D82" s="121" t="s">
        <v>336</v>
      </c>
      <c r="E82" s="134">
        <v>3128.48</v>
      </c>
      <c r="F82" s="129">
        <v>240.65230769230769</v>
      </c>
    </row>
    <row r="83" spans="1:6" x14ac:dyDescent="0.3">
      <c r="A83" s="68">
        <v>77</v>
      </c>
      <c r="B83" s="122" t="s">
        <v>556</v>
      </c>
      <c r="C83" s="122" t="s">
        <v>349</v>
      </c>
      <c r="D83" s="123">
        <v>30</v>
      </c>
      <c r="E83" s="133">
        <v>2927.52</v>
      </c>
      <c r="F83" s="128">
        <v>243.96</v>
      </c>
    </row>
    <row r="84" spans="1:6" x14ac:dyDescent="0.3">
      <c r="A84" s="68">
        <v>78</v>
      </c>
      <c r="B84" s="120" t="s">
        <v>556</v>
      </c>
      <c r="C84" s="120" t="s">
        <v>349</v>
      </c>
      <c r="D84" s="121">
        <v>32</v>
      </c>
      <c r="E84" s="134">
        <v>3105.8</v>
      </c>
      <c r="F84" s="129">
        <v>194.11250000000001</v>
      </c>
    </row>
    <row r="85" spans="1:6" x14ac:dyDescent="0.3">
      <c r="A85" s="68">
        <v>79</v>
      </c>
      <c r="B85" s="122" t="s">
        <v>556</v>
      </c>
      <c r="C85" s="122" t="s">
        <v>349</v>
      </c>
      <c r="D85" s="123">
        <v>34</v>
      </c>
      <c r="E85" s="133">
        <v>2105.54</v>
      </c>
      <c r="F85" s="128">
        <v>131.59625</v>
      </c>
    </row>
    <row r="86" spans="1:6" x14ac:dyDescent="0.3">
      <c r="A86" s="68">
        <v>80</v>
      </c>
      <c r="B86" s="120" t="s">
        <v>556</v>
      </c>
      <c r="C86" s="120" t="s">
        <v>349</v>
      </c>
      <c r="D86" s="121">
        <v>36</v>
      </c>
      <c r="E86" s="134">
        <v>1863.94</v>
      </c>
      <c r="F86" s="129">
        <v>116.49625</v>
      </c>
    </row>
    <row r="87" spans="1:6" x14ac:dyDescent="0.3">
      <c r="A87" s="68">
        <v>81</v>
      </c>
      <c r="B87" s="122" t="s">
        <v>556</v>
      </c>
      <c r="C87" s="122" t="s">
        <v>349</v>
      </c>
      <c r="D87" s="123">
        <v>38</v>
      </c>
      <c r="E87" s="133">
        <v>6842.18</v>
      </c>
      <c r="F87" s="128">
        <v>427.63625000000002</v>
      </c>
    </row>
    <row r="88" spans="1:6" x14ac:dyDescent="0.3">
      <c r="A88" s="68">
        <v>82</v>
      </c>
      <c r="B88" s="120" t="s">
        <v>556</v>
      </c>
      <c r="C88" s="120" t="s">
        <v>349</v>
      </c>
      <c r="D88" s="121" t="s">
        <v>331</v>
      </c>
      <c r="E88" s="134">
        <v>6842.18</v>
      </c>
      <c r="F88" s="129">
        <v>427.63625000000002</v>
      </c>
    </row>
    <row r="89" spans="1:6" x14ac:dyDescent="0.3">
      <c r="A89" s="68">
        <v>83</v>
      </c>
      <c r="B89" s="122" t="s">
        <v>556</v>
      </c>
      <c r="C89" s="122" t="s">
        <v>349</v>
      </c>
      <c r="D89" s="123" t="s">
        <v>416</v>
      </c>
      <c r="E89" s="133">
        <v>6749.16</v>
      </c>
      <c r="F89" s="128">
        <v>421.82249999999999</v>
      </c>
    </row>
    <row r="90" spans="1:6" x14ac:dyDescent="0.3">
      <c r="A90" s="68">
        <v>84</v>
      </c>
      <c r="B90" s="120" t="s">
        <v>556</v>
      </c>
      <c r="C90" s="120" t="s">
        <v>349</v>
      </c>
      <c r="D90" s="121" t="s">
        <v>417</v>
      </c>
      <c r="E90" s="134">
        <v>6842.18</v>
      </c>
      <c r="F90" s="129">
        <v>427.63625000000002</v>
      </c>
    </row>
    <row r="91" spans="1:6" x14ac:dyDescent="0.3">
      <c r="A91" s="68">
        <v>85</v>
      </c>
      <c r="B91" s="122" t="s">
        <v>556</v>
      </c>
      <c r="C91" s="122" t="s">
        <v>349</v>
      </c>
      <c r="D91" s="123" t="s">
        <v>418</v>
      </c>
      <c r="E91" s="133">
        <v>1231.1500000000001</v>
      </c>
      <c r="F91" s="128">
        <v>153.89375000000001</v>
      </c>
    </row>
    <row r="92" spans="1:6" x14ac:dyDescent="0.3">
      <c r="A92" s="68">
        <v>86</v>
      </c>
      <c r="B92" s="120" t="s">
        <v>556</v>
      </c>
      <c r="C92" s="120" t="s">
        <v>349</v>
      </c>
      <c r="D92" s="121">
        <v>41</v>
      </c>
      <c r="E92" s="134">
        <v>2538.66</v>
      </c>
      <c r="F92" s="129">
        <v>158.66624999999999</v>
      </c>
    </row>
    <row r="93" spans="1:6" x14ac:dyDescent="0.3">
      <c r="A93" s="68">
        <v>87</v>
      </c>
      <c r="B93" s="122" t="s">
        <v>556</v>
      </c>
      <c r="C93" s="122" t="s">
        <v>349</v>
      </c>
      <c r="D93" s="123">
        <v>42</v>
      </c>
      <c r="E93" s="133">
        <v>4655.8599999999997</v>
      </c>
      <c r="F93" s="128">
        <v>290.99124999999998</v>
      </c>
    </row>
    <row r="94" spans="1:6" x14ac:dyDescent="0.3">
      <c r="A94" s="68">
        <v>88</v>
      </c>
      <c r="B94" s="120" t="s">
        <v>556</v>
      </c>
      <c r="C94" s="120" t="s">
        <v>349</v>
      </c>
      <c r="D94" s="121">
        <v>43</v>
      </c>
      <c r="E94" s="134">
        <v>1255.1400000000001</v>
      </c>
      <c r="F94" s="129">
        <v>156.89250000000001</v>
      </c>
    </row>
    <row r="95" spans="1:6" x14ac:dyDescent="0.3">
      <c r="A95" s="68">
        <v>89</v>
      </c>
      <c r="B95" s="122" t="s">
        <v>556</v>
      </c>
      <c r="C95" s="122" t="s">
        <v>349</v>
      </c>
      <c r="D95" s="123">
        <v>46</v>
      </c>
      <c r="E95" s="133">
        <v>1219.97</v>
      </c>
      <c r="F95" s="128">
        <v>243.994</v>
      </c>
    </row>
    <row r="96" spans="1:6" x14ac:dyDescent="0.3">
      <c r="A96" s="68">
        <v>90</v>
      </c>
      <c r="B96" s="120" t="s">
        <v>556</v>
      </c>
      <c r="C96" s="120" t="s">
        <v>349</v>
      </c>
      <c r="D96" s="121">
        <v>47</v>
      </c>
      <c r="E96" s="134">
        <v>1554.71</v>
      </c>
      <c r="F96" s="129">
        <v>119.59307692307692</v>
      </c>
    </row>
    <row r="97" spans="1:6" x14ac:dyDescent="0.3">
      <c r="A97" s="68">
        <v>91</v>
      </c>
      <c r="B97" s="122" t="s">
        <v>556</v>
      </c>
      <c r="C97" s="122" t="s">
        <v>349</v>
      </c>
      <c r="D97" s="123" t="s">
        <v>350</v>
      </c>
      <c r="E97" s="133">
        <v>15587.29</v>
      </c>
      <c r="F97" s="128">
        <v>144.32675925925926</v>
      </c>
    </row>
    <row r="98" spans="1:6" x14ac:dyDescent="0.3">
      <c r="A98" s="68">
        <v>92</v>
      </c>
      <c r="B98" s="120" t="s">
        <v>556</v>
      </c>
      <c r="C98" s="120" t="s">
        <v>349</v>
      </c>
      <c r="D98" s="121">
        <v>50</v>
      </c>
      <c r="E98" s="134">
        <v>2157.61</v>
      </c>
      <c r="F98" s="129">
        <v>269.70125000000002</v>
      </c>
    </row>
    <row r="99" spans="1:6" x14ac:dyDescent="0.3">
      <c r="A99" s="68">
        <v>93</v>
      </c>
      <c r="B99" s="122" t="s">
        <v>556</v>
      </c>
      <c r="C99" s="122" t="s">
        <v>349</v>
      </c>
      <c r="D99" s="123">
        <v>59</v>
      </c>
      <c r="E99" s="133">
        <v>1242.4000000000001</v>
      </c>
      <c r="F99" s="128">
        <v>138.04444444444445</v>
      </c>
    </row>
    <row r="100" spans="1:6" x14ac:dyDescent="0.3">
      <c r="A100" s="68">
        <v>94</v>
      </c>
      <c r="B100" s="120" t="s">
        <v>556</v>
      </c>
      <c r="C100" s="120" t="s">
        <v>349</v>
      </c>
      <c r="D100" s="121">
        <v>63</v>
      </c>
      <c r="E100" s="134">
        <v>6694.69</v>
      </c>
      <c r="F100" s="129">
        <v>318.79476190476191</v>
      </c>
    </row>
    <row r="101" spans="1:6" x14ac:dyDescent="0.3">
      <c r="A101" s="68">
        <v>95</v>
      </c>
      <c r="B101" s="122" t="s">
        <v>556</v>
      </c>
      <c r="C101" s="122" t="s">
        <v>349</v>
      </c>
      <c r="D101" s="123" t="s">
        <v>403</v>
      </c>
      <c r="E101" s="133">
        <v>3000.47</v>
      </c>
      <c r="F101" s="128">
        <v>272.77</v>
      </c>
    </row>
    <row r="102" spans="1:6" x14ac:dyDescent="0.3">
      <c r="A102" s="68">
        <v>96</v>
      </c>
      <c r="B102" s="120" t="s">
        <v>556</v>
      </c>
      <c r="C102" s="120" t="s">
        <v>349</v>
      </c>
      <c r="D102" s="121" t="s">
        <v>558</v>
      </c>
      <c r="E102" s="134">
        <v>11321.88</v>
      </c>
      <c r="F102" s="129">
        <v>283.04699999999997</v>
      </c>
    </row>
    <row r="103" spans="1:6" x14ac:dyDescent="0.3">
      <c r="A103" s="68">
        <v>97</v>
      </c>
      <c r="B103" s="122" t="s">
        <v>556</v>
      </c>
      <c r="C103" s="122" t="s">
        <v>349</v>
      </c>
      <c r="D103" s="123" t="s">
        <v>559</v>
      </c>
      <c r="E103" s="133">
        <v>9052.7999999999993</v>
      </c>
      <c r="F103" s="128">
        <v>205.74545454545452</v>
      </c>
    </row>
    <row r="104" spans="1:6" x14ac:dyDescent="0.3">
      <c r="A104" s="68">
        <v>98</v>
      </c>
      <c r="B104" s="120" t="s">
        <v>556</v>
      </c>
      <c r="C104" s="120" t="s">
        <v>349</v>
      </c>
      <c r="D104" s="121" t="s">
        <v>560</v>
      </c>
      <c r="E104" s="134">
        <v>4902.9799999999996</v>
      </c>
      <c r="F104" s="129">
        <v>245.14899999999997</v>
      </c>
    </row>
    <row r="105" spans="1:6" x14ac:dyDescent="0.3">
      <c r="A105" s="68">
        <v>99</v>
      </c>
      <c r="B105" s="122" t="s">
        <v>556</v>
      </c>
      <c r="C105" s="122" t="s">
        <v>349</v>
      </c>
      <c r="D105" s="123" t="s">
        <v>561</v>
      </c>
      <c r="E105" s="133">
        <v>7046.87</v>
      </c>
      <c r="F105" s="128">
        <v>234.89566666666667</v>
      </c>
    </row>
    <row r="106" spans="1:6" x14ac:dyDescent="0.3">
      <c r="A106" s="68">
        <v>100</v>
      </c>
      <c r="B106" s="120" t="s">
        <v>556</v>
      </c>
      <c r="C106" s="120" t="s">
        <v>349</v>
      </c>
      <c r="D106" s="121" t="s">
        <v>562</v>
      </c>
      <c r="E106" s="134">
        <v>9248.34</v>
      </c>
      <c r="F106" s="129">
        <v>210.18954545454545</v>
      </c>
    </row>
    <row r="107" spans="1:6" x14ac:dyDescent="0.3">
      <c r="A107" s="68">
        <v>101</v>
      </c>
      <c r="B107" s="122" t="s">
        <v>556</v>
      </c>
      <c r="C107" s="122" t="s">
        <v>349</v>
      </c>
      <c r="D107" s="123" t="s">
        <v>563</v>
      </c>
      <c r="E107" s="133">
        <v>7119.29</v>
      </c>
      <c r="F107" s="128">
        <v>237.30966666666666</v>
      </c>
    </row>
    <row r="108" spans="1:6" x14ac:dyDescent="0.3">
      <c r="A108" s="68">
        <v>102</v>
      </c>
      <c r="B108" s="120" t="s">
        <v>556</v>
      </c>
      <c r="C108" s="120" t="s">
        <v>349</v>
      </c>
      <c r="D108" s="121" t="s">
        <v>564</v>
      </c>
      <c r="E108" s="134">
        <v>17801.38</v>
      </c>
      <c r="F108" s="129">
        <v>222.51725000000002</v>
      </c>
    </row>
    <row r="109" spans="1:6" x14ac:dyDescent="0.3">
      <c r="A109" s="68">
        <v>103</v>
      </c>
      <c r="B109" s="122" t="s">
        <v>556</v>
      </c>
      <c r="C109" s="122" t="s">
        <v>349</v>
      </c>
      <c r="D109" s="123" t="s">
        <v>565</v>
      </c>
      <c r="E109" s="133">
        <v>11090.34</v>
      </c>
      <c r="F109" s="128">
        <v>221.80680000000001</v>
      </c>
    </row>
    <row r="110" spans="1:6" x14ac:dyDescent="0.3">
      <c r="A110" s="68">
        <v>104</v>
      </c>
      <c r="B110" s="120" t="s">
        <v>556</v>
      </c>
      <c r="C110" s="120" t="s">
        <v>349</v>
      </c>
      <c r="D110" s="121">
        <v>74</v>
      </c>
      <c r="E110" s="134">
        <v>7853.47</v>
      </c>
      <c r="F110" s="129">
        <v>78.534700000000001</v>
      </c>
    </row>
    <row r="111" spans="1:6" x14ac:dyDescent="0.3">
      <c r="A111" s="68">
        <v>105</v>
      </c>
      <c r="B111" s="122" t="s">
        <v>556</v>
      </c>
      <c r="C111" s="122" t="s">
        <v>349</v>
      </c>
      <c r="D111" s="123">
        <v>75</v>
      </c>
      <c r="E111" s="133">
        <v>17973.88</v>
      </c>
      <c r="F111" s="128">
        <v>2246.7350000000001</v>
      </c>
    </row>
    <row r="112" spans="1:6" x14ac:dyDescent="0.3">
      <c r="A112" s="68">
        <v>106</v>
      </c>
      <c r="B112" s="120" t="s">
        <v>539</v>
      </c>
      <c r="C112" s="120" t="s">
        <v>540</v>
      </c>
      <c r="D112" s="121">
        <v>14</v>
      </c>
      <c r="E112" s="134">
        <v>2119.73</v>
      </c>
      <c r="F112" s="129">
        <v>48.175681818181822</v>
      </c>
    </row>
    <row r="113" spans="1:6" x14ac:dyDescent="0.3">
      <c r="A113" s="68">
        <v>107</v>
      </c>
      <c r="B113" s="122" t="s">
        <v>539</v>
      </c>
      <c r="C113" s="122" t="s">
        <v>540</v>
      </c>
      <c r="D113" s="123">
        <v>16</v>
      </c>
      <c r="E113" s="133">
        <v>1960.39</v>
      </c>
      <c r="F113" s="128">
        <v>122.52437500000001</v>
      </c>
    </row>
    <row r="114" spans="1:6" x14ac:dyDescent="0.3">
      <c r="A114" s="68">
        <v>108</v>
      </c>
      <c r="B114" s="120" t="s">
        <v>541</v>
      </c>
      <c r="C114" s="120" t="s">
        <v>542</v>
      </c>
      <c r="D114" s="121">
        <v>12</v>
      </c>
      <c r="E114" s="134">
        <v>2197.4</v>
      </c>
      <c r="F114" s="129">
        <v>146.49333333333334</v>
      </c>
    </row>
    <row r="115" spans="1:6" x14ac:dyDescent="0.3">
      <c r="A115" s="68">
        <v>109</v>
      </c>
      <c r="B115" s="122" t="s">
        <v>541</v>
      </c>
      <c r="C115" s="122" t="s">
        <v>543</v>
      </c>
      <c r="D115" s="123">
        <v>46</v>
      </c>
      <c r="E115" s="133">
        <v>2286.5</v>
      </c>
      <c r="F115" s="128">
        <v>207.86363636363637</v>
      </c>
    </row>
    <row r="116" spans="1:6" x14ac:dyDescent="0.3">
      <c r="A116" s="68">
        <v>110</v>
      </c>
      <c r="B116" s="120" t="s">
        <v>541</v>
      </c>
      <c r="C116" s="120" t="s">
        <v>542</v>
      </c>
      <c r="D116" s="121">
        <v>2</v>
      </c>
      <c r="E116" s="134">
        <v>3585.52</v>
      </c>
      <c r="F116" s="129">
        <v>77.946086956521739</v>
      </c>
    </row>
    <row r="117" spans="1:6" x14ac:dyDescent="0.3">
      <c r="A117" s="68">
        <v>111</v>
      </c>
      <c r="B117" s="122" t="s">
        <v>541</v>
      </c>
      <c r="C117" s="122" t="s">
        <v>544</v>
      </c>
      <c r="D117" s="123" t="s">
        <v>545</v>
      </c>
      <c r="E117" s="133">
        <v>3560.64</v>
      </c>
      <c r="F117" s="128">
        <v>79.12533333333333</v>
      </c>
    </row>
    <row r="118" spans="1:6" x14ac:dyDescent="0.3">
      <c r="A118" s="68">
        <v>112</v>
      </c>
      <c r="B118" s="120" t="s">
        <v>541</v>
      </c>
      <c r="C118" s="120" t="s">
        <v>546</v>
      </c>
      <c r="D118" s="121">
        <v>3</v>
      </c>
      <c r="E118" s="134">
        <v>6335.32</v>
      </c>
      <c r="F118" s="129">
        <v>129.29224489795916</v>
      </c>
    </row>
    <row r="119" spans="1:6" x14ac:dyDescent="0.3">
      <c r="A119" s="68">
        <v>113</v>
      </c>
      <c r="B119" s="122" t="s">
        <v>541</v>
      </c>
      <c r="C119" s="122" t="s">
        <v>543</v>
      </c>
      <c r="D119" s="123">
        <v>35</v>
      </c>
      <c r="E119" s="133">
        <v>1596.52</v>
      </c>
      <c r="F119" s="128">
        <v>99.782499999999999</v>
      </c>
    </row>
    <row r="120" spans="1:6" x14ac:dyDescent="0.3">
      <c r="A120" s="68">
        <v>114</v>
      </c>
      <c r="B120" s="120" t="s">
        <v>541</v>
      </c>
      <c r="C120" s="120" t="s">
        <v>547</v>
      </c>
      <c r="D120" s="121">
        <v>15</v>
      </c>
      <c r="E120" s="134">
        <v>8039.51</v>
      </c>
      <c r="F120" s="129">
        <v>160.7902</v>
      </c>
    </row>
    <row r="121" spans="1:6" x14ac:dyDescent="0.3">
      <c r="A121" s="68">
        <v>115</v>
      </c>
      <c r="B121" s="122" t="s">
        <v>541</v>
      </c>
      <c r="C121" s="122" t="s">
        <v>548</v>
      </c>
      <c r="D121" s="123">
        <v>46</v>
      </c>
      <c r="E121" s="133">
        <v>1663.61</v>
      </c>
      <c r="F121" s="128">
        <v>103.97562499999999</v>
      </c>
    </row>
    <row r="122" spans="1:6" x14ac:dyDescent="0.3">
      <c r="A122" s="68">
        <v>116</v>
      </c>
      <c r="B122" s="120" t="s">
        <v>541</v>
      </c>
      <c r="C122" s="120" t="s">
        <v>548</v>
      </c>
      <c r="D122" s="121">
        <v>34</v>
      </c>
      <c r="E122" s="134">
        <v>1472.36</v>
      </c>
      <c r="F122" s="129">
        <v>105.16857142857143</v>
      </c>
    </row>
    <row r="123" spans="1:6" x14ac:dyDescent="0.3">
      <c r="A123" s="68">
        <v>117</v>
      </c>
      <c r="B123" s="122" t="s">
        <v>541</v>
      </c>
      <c r="C123" s="122" t="s">
        <v>548</v>
      </c>
      <c r="D123" s="123">
        <v>42</v>
      </c>
      <c r="E123" s="133">
        <v>3985.98</v>
      </c>
      <c r="F123" s="128">
        <v>76.653461538461542</v>
      </c>
    </row>
    <row r="124" spans="1:6" x14ac:dyDescent="0.3">
      <c r="A124" s="68">
        <v>118</v>
      </c>
      <c r="B124" s="120" t="s">
        <v>541</v>
      </c>
      <c r="C124" s="120" t="s">
        <v>359</v>
      </c>
      <c r="D124" s="121" t="s">
        <v>549</v>
      </c>
      <c r="E124" s="134">
        <v>3233.54</v>
      </c>
      <c r="F124" s="129">
        <v>161.67699999999999</v>
      </c>
    </row>
    <row r="125" spans="1:6" x14ac:dyDescent="0.3">
      <c r="A125" s="68">
        <v>119</v>
      </c>
      <c r="B125" s="122" t="s">
        <v>541</v>
      </c>
      <c r="C125" s="122" t="s">
        <v>543</v>
      </c>
      <c r="D125" s="123" t="s">
        <v>550</v>
      </c>
      <c r="E125" s="133">
        <v>4261.32</v>
      </c>
      <c r="F125" s="128">
        <v>71.021999999999991</v>
      </c>
    </row>
    <row r="126" spans="1:6" x14ac:dyDescent="0.3">
      <c r="A126" s="68">
        <v>120</v>
      </c>
      <c r="B126" s="120" t="s">
        <v>541</v>
      </c>
      <c r="C126" s="120" t="s">
        <v>543</v>
      </c>
      <c r="D126" s="121" t="s">
        <v>551</v>
      </c>
      <c r="E126" s="134">
        <v>2942.76</v>
      </c>
      <c r="F126" s="129">
        <v>84.078857142857146</v>
      </c>
    </row>
    <row r="127" spans="1:6" x14ac:dyDescent="0.3">
      <c r="A127" s="68">
        <v>121</v>
      </c>
      <c r="B127" s="122" t="s">
        <v>552</v>
      </c>
      <c r="C127" s="122" t="s">
        <v>553</v>
      </c>
      <c r="D127" s="123">
        <v>6</v>
      </c>
      <c r="E127" s="133">
        <v>1671.12</v>
      </c>
      <c r="F127" s="128">
        <v>104.44499999999999</v>
      </c>
    </row>
    <row r="128" spans="1:6" x14ac:dyDescent="0.3">
      <c r="A128" s="68">
        <v>122</v>
      </c>
      <c r="B128" s="120" t="s">
        <v>554</v>
      </c>
      <c r="C128" s="120" t="s">
        <v>307</v>
      </c>
      <c r="D128" s="121">
        <v>54</v>
      </c>
      <c r="E128" s="134">
        <v>924.32</v>
      </c>
      <c r="F128" s="129">
        <v>115.54</v>
      </c>
    </row>
    <row r="129" spans="1:6" x14ac:dyDescent="0.3">
      <c r="A129" s="68">
        <v>123</v>
      </c>
      <c r="B129" s="122" t="s">
        <v>512</v>
      </c>
      <c r="C129" s="122" t="s">
        <v>555</v>
      </c>
      <c r="D129" s="123">
        <v>1</v>
      </c>
      <c r="E129" s="133">
        <v>5239.63</v>
      </c>
      <c r="F129" s="128">
        <v>261.98149999999998</v>
      </c>
    </row>
    <row r="130" spans="1:6" x14ac:dyDescent="0.3">
      <c r="A130" s="68">
        <v>124</v>
      </c>
      <c r="B130" s="120" t="s">
        <v>514</v>
      </c>
      <c r="C130" s="120" t="s">
        <v>515</v>
      </c>
      <c r="D130" s="121">
        <v>18</v>
      </c>
      <c r="E130" s="134">
        <v>1892.18</v>
      </c>
      <c r="F130" s="129">
        <v>236.52250000000001</v>
      </c>
    </row>
    <row r="131" spans="1:6" x14ac:dyDescent="0.3">
      <c r="A131" s="68">
        <v>125</v>
      </c>
      <c r="B131" s="122" t="s">
        <v>514</v>
      </c>
      <c r="C131" s="122" t="s">
        <v>321</v>
      </c>
      <c r="D131" s="123">
        <v>10</v>
      </c>
      <c r="E131" s="133">
        <v>2359.08</v>
      </c>
      <c r="F131" s="128">
        <v>78.635999999999996</v>
      </c>
    </row>
    <row r="132" spans="1:6" x14ac:dyDescent="0.3">
      <c r="A132" s="68">
        <v>126</v>
      </c>
      <c r="B132" s="120" t="s">
        <v>514</v>
      </c>
      <c r="C132" s="120" t="s">
        <v>304</v>
      </c>
      <c r="D132" s="121">
        <v>6</v>
      </c>
      <c r="E132" s="134">
        <v>825.68</v>
      </c>
      <c r="F132" s="129">
        <v>165.136</v>
      </c>
    </row>
    <row r="133" spans="1:6" x14ac:dyDescent="0.3">
      <c r="A133" s="68">
        <v>127</v>
      </c>
      <c r="B133" s="122" t="s">
        <v>514</v>
      </c>
      <c r="C133" s="122" t="s">
        <v>363</v>
      </c>
      <c r="D133" s="123">
        <v>2</v>
      </c>
      <c r="E133" s="133">
        <v>8177.36</v>
      </c>
      <c r="F133" s="128">
        <v>181.71911111111109</v>
      </c>
    </row>
    <row r="134" spans="1:6" x14ac:dyDescent="0.3">
      <c r="A134" s="68">
        <v>128</v>
      </c>
      <c r="B134" s="120" t="s">
        <v>514</v>
      </c>
      <c r="C134" s="120" t="s">
        <v>382</v>
      </c>
      <c r="D134" s="121">
        <v>19</v>
      </c>
      <c r="E134" s="134">
        <v>1424.8</v>
      </c>
      <c r="F134" s="129">
        <v>203.54285714285714</v>
      </c>
    </row>
    <row r="135" spans="1:6" x14ac:dyDescent="0.3">
      <c r="A135" s="68">
        <v>129</v>
      </c>
      <c r="B135" s="122" t="s">
        <v>514</v>
      </c>
      <c r="C135" s="122" t="s">
        <v>516</v>
      </c>
      <c r="D135" s="123">
        <v>10</v>
      </c>
      <c r="E135" s="133">
        <v>935.63</v>
      </c>
      <c r="F135" s="128">
        <v>187.126</v>
      </c>
    </row>
    <row r="136" spans="1:6" x14ac:dyDescent="0.3">
      <c r="A136" s="68">
        <v>130</v>
      </c>
      <c r="B136" s="120" t="s">
        <v>514</v>
      </c>
      <c r="C136" s="120" t="s">
        <v>516</v>
      </c>
      <c r="D136" s="121">
        <v>21</v>
      </c>
      <c r="E136" s="134">
        <v>9755.3799999999992</v>
      </c>
      <c r="F136" s="129">
        <v>108.3931111111111</v>
      </c>
    </row>
    <row r="137" spans="1:6" x14ac:dyDescent="0.3">
      <c r="A137" s="68">
        <v>131</v>
      </c>
      <c r="B137" s="122" t="s">
        <v>514</v>
      </c>
      <c r="C137" s="122" t="s">
        <v>516</v>
      </c>
      <c r="D137" s="123">
        <v>23</v>
      </c>
      <c r="E137" s="133">
        <v>9755.3799999999992</v>
      </c>
      <c r="F137" s="128">
        <v>108.3931111111111</v>
      </c>
    </row>
    <row r="138" spans="1:6" x14ac:dyDescent="0.3">
      <c r="A138" s="68">
        <v>132</v>
      </c>
      <c r="B138" s="120" t="s">
        <v>514</v>
      </c>
      <c r="C138" s="120" t="s">
        <v>516</v>
      </c>
      <c r="D138" s="121" t="s">
        <v>384</v>
      </c>
      <c r="E138" s="134">
        <v>2793.56</v>
      </c>
      <c r="F138" s="129">
        <v>186.23733333333334</v>
      </c>
    </row>
    <row r="139" spans="1:6" x14ac:dyDescent="0.3">
      <c r="A139" s="68">
        <v>133</v>
      </c>
      <c r="B139" s="122" t="s">
        <v>514</v>
      </c>
      <c r="C139" s="122" t="s">
        <v>516</v>
      </c>
      <c r="D139" s="123" t="s">
        <v>324</v>
      </c>
      <c r="E139" s="133">
        <v>5061.5600000000004</v>
      </c>
      <c r="F139" s="128">
        <v>101.2312</v>
      </c>
    </row>
    <row r="140" spans="1:6" x14ac:dyDescent="0.3">
      <c r="A140" s="68">
        <v>134</v>
      </c>
      <c r="B140" s="120" t="s">
        <v>514</v>
      </c>
      <c r="C140" s="120" t="s">
        <v>516</v>
      </c>
      <c r="D140" s="121">
        <v>30</v>
      </c>
      <c r="E140" s="134">
        <v>1157.22</v>
      </c>
      <c r="F140" s="129">
        <v>231.44400000000002</v>
      </c>
    </row>
    <row r="141" spans="1:6" x14ac:dyDescent="0.3">
      <c r="A141" s="68">
        <v>135</v>
      </c>
      <c r="B141" s="122" t="s">
        <v>514</v>
      </c>
      <c r="C141" s="122" t="s">
        <v>516</v>
      </c>
      <c r="D141" s="123">
        <v>31</v>
      </c>
      <c r="E141" s="133">
        <v>7074.85</v>
      </c>
      <c r="F141" s="128">
        <v>83.233529411764707</v>
      </c>
    </row>
    <row r="142" spans="1:6" x14ac:dyDescent="0.3">
      <c r="A142" s="68">
        <v>136</v>
      </c>
      <c r="B142" s="120" t="s">
        <v>514</v>
      </c>
      <c r="C142" s="120" t="s">
        <v>516</v>
      </c>
      <c r="D142" s="121">
        <v>32</v>
      </c>
      <c r="E142" s="134">
        <v>4390.34</v>
      </c>
      <c r="F142" s="129">
        <v>99.780454545454546</v>
      </c>
    </row>
    <row r="143" spans="1:6" x14ac:dyDescent="0.3">
      <c r="A143" s="68">
        <v>137</v>
      </c>
      <c r="B143" s="122" t="s">
        <v>514</v>
      </c>
      <c r="C143" s="122" t="s">
        <v>516</v>
      </c>
      <c r="D143" s="123">
        <v>33</v>
      </c>
      <c r="E143" s="133">
        <v>3493.6</v>
      </c>
      <c r="F143" s="128">
        <v>291.13333333333333</v>
      </c>
    </row>
    <row r="144" spans="1:6" x14ac:dyDescent="0.3">
      <c r="A144" s="68">
        <v>138</v>
      </c>
      <c r="B144" s="120" t="s">
        <v>514</v>
      </c>
      <c r="C144" s="120" t="s">
        <v>516</v>
      </c>
      <c r="D144" s="121">
        <v>37</v>
      </c>
      <c r="E144" s="134">
        <v>9322.3799999999992</v>
      </c>
      <c r="F144" s="129">
        <v>91.395882352941172</v>
      </c>
    </row>
    <row r="145" spans="1:6" x14ac:dyDescent="0.3">
      <c r="A145" s="68">
        <v>139</v>
      </c>
      <c r="B145" s="122" t="s">
        <v>514</v>
      </c>
      <c r="C145" s="122" t="s">
        <v>291</v>
      </c>
      <c r="D145" s="123">
        <v>10</v>
      </c>
      <c r="E145" s="133">
        <v>7638.98</v>
      </c>
      <c r="F145" s="128">
        <v>109.12828571428571</v>
      </c>
    </row>
    <row r="146" spans="1:6" x14ac:dyDescent="0.3">
      <c r="A146" s="68">
        <v>140</v>
      </c>
      <c r="B146" s="120" t="s">
        <v>514</v>
      </c>
      <c r="C146" s="120" t="s">
        <v>291</v>
      </c>
      <c r="D146" s="121">
        <v>11</v>
      </c>
      <c r="E146" s="134">
        <v>8163</v>
      </c>
      <c r="F146" s="129">
        <v>123.68181818181819</v>
      </c>
    </row>
    <row r="147" spans="1:6" x14ac:dyDescent="0.3">
      <c r="A147" s="68">
        <v>141</v>
      </c>
      <c r="B147" s="122" t="s">
        <v>514</v>
      </c>
      <c r="C147" s="122" t="s">
        <v>291</v>
      </c>
      <c r="D147" s="123">
        <v>14</v>
      </c>
      <c r="E147" s="133">
        <v>9388.27</v>
      </c>
      <c r="F147" s="128">
        <v>146.69171875000001</v>
      </c>
    </row>
    <row r="148" spans="1:6" x14ac:dyDescent="0.3">
      <c r="A148" s="68">
        <v>142</v>
      </c>
      <c r="B148" s="120" t="s">
        <v>514</v>
      </c>
      <c r="C148" s="120" t="s">
        <v>291</v>
      </c>
      <c r="D148" s="121">
        <v>3</v>
      </c>
      <c r="E148" s="134">
        <v>4270.8</v>
      </c>
      <c r="F148" s="129">
        <v>711.80000000000007</v>
      </c>
    </row>
    <row r="149" spans="1:6" x14ac:dyDescent="0.3">
      <c r="A149" s="68">
        <v>143</v>
      </c>
      <c r="B149" s="122" t="s">
        <v>514</v>
      </c>
      <c r="C149" s="122" t="s">
        <v>291</v>
      </c>
      <c r="D149" s="123">
        <v>4</v>
      </c>
      <c r="E149" s="133">
        <v>6102.4</v>
      </c>
      <c r="F149" s="128">
        <v>95.35</v>
      </c>
    </row>
    <row r="150" spans="1:6" x14ac:dyDescent="0.3">
      <c r="A150" s="68">
        <v>144</v>
      </c>
      <c r="B150" s="120" t="s">
        <v>514</v>
      </c>
      <c r="C150" s="120" t="s">
        <v>291</v>
      </c>
      <c r="D150" s="121">
        <v>5</v>
      </c>
      <c r="E150" s="134">
        <v>4273.79</v>
      </c>
      <c r="F150" s="129">
        <v>534.22375</v>
      </c>
    </row>
    <row r="151" spans="1:6" x14ac:dyDescent="0.3">
      <c r="A151" s="68">
        <v>145</v>
      </c>
      <c r="B151" s="122" t="s">
        <v>514</v>
      </c>
      <c r="C151" s="122" t="s">
        <v>291</v>
      </c>
      <c r="D151" s="123">
        <v>6</v>
      </c>
      <c r="E151" s="133">
        <v>12076.18</v>
      </c>
      <c r="F151" s="128">
        <v>109.78345454545455</v>
      </c>
    </row>
    <row r="152" spans="1:6" x14ac:dyDescent="0.3">
      <c r="A152" s="68">
        <v>146</v>
      </c>
      <c r="B152" s="120" t="s">
        <v>514</v>
      </c>
      <c r="C152" s="120" t="s">
        <v>291</v>
      </c>
      <c r="D152" s="121">
        <v>8</v>
      </c>
      <c r="E152" s="134">
        <v>2587.13</v>
      </c>
      <c r="F152" s="129">
        <v>161.69562500000001</v>
      </c>
    </row>
    <row r="153" spans="1:6" x14ac:dyDescent="0.3">
      <c r="A153" s="68">
        <v>147</v>
      </c>
      <c r="B153" s="122" t="s">
        <v>514</v>
      </c>
      <c r="C153" s="122" t="s">
        <v>291</v>
      </c>
      <c r="D153" s="123">
        <v>9</v>
      </c>
      <c r="E153" s="133">
        <v>7160.5</v>
      </c>
      <c r="F153" s="128">
        <v>119.34166666666667</v>
      </c>
    </row>
    <row r="154" spans="1:6" x14ac:dyDescent="0.3">
      <c r="A154" s="68">
        <v>148</v>
      </c>
      <c r="B154" s="120" t="s">
        <v>514</v>
      </c>
      <c r="C154" s="120" t="s">
        <v>326</v>
      </c>
      <c r="D154" s="121">
        <v>1</v>
      </c>
      <c r="E154" s="134">
        <v>8574.83</v>
      </c>
      <c r="F154" s="129">
        <v>133.98171875</v>
      </c>
    </row>
    <row r="155" spans="1:6" x14ac:dyDescent="0.3">
      <c r="A155" s="68">
        <v>149</v>
      </c>
      <c r="B155" s="122" t="s">
        <v>514</v>
      </c>
      <c r="C155" s="122" t="s">
        <v>326</v>
      </c>
      <c r="D155" s="123">
        <v>2</v>
      </c>
      <c r="E155" s="133">
        <v>10832.14</v>
      </c>
      <c r="F155" s="128">
        <v>110.53204081632653</v>
      </c>
    </row>
    <row r="156" spans="1:6" x14ac:dyDescent="0.3">
      <c r="A156" s="68">
        <v>150</v>
      </c>
      <c r="B156" s="120" t="s">
        <v>514</v>
      </c>
      <c r="C156" s="120" t="s">
        <v>326</v>
      </c>
      <c r="D156" s="121">
        <v>3</v>
      </c>
      <c r="E156" s="134">
        <v>7713.24</v>
      </c>
      <c r="F156" s="129">
        <v>110.18914285714285</v>
      </c>
    </row>
    <row r="157" spans="1:6" x14ac:dyDescent="0.3">
      <c r="A157" s="68">
        <v>151</v>
      </c>
      <c r="B157" s="122" t="s">
        <v>514</v>
      </c>
      <c r="C157" s="122" t="s">
        <v>390</v>
      </c>
      <c r="D157" s="123">
        <v>1</v>
      </c>
      <c r="E157" s="133">
        <v>1022.3</v>
      </c>
      <c r="F157" s="128">
        <v>255.57499999999999</v>
      </c>
    </row>
    <row r="158" spans="1:6" x14ac:dyDescent="0.3">
      <c r="A158" s="68">
        <v>152</v>
      </c>
      <c r="B158" s="120" t="s">
        <v>514</v>
      </c>
      <c r="C158" s="120" t="s">
        <v>391</v>
      </c>
      <c r="D158" s="121">
        <v>2</v>
      </c>
      <c r="E158" s="134">
        <v>2150.5300000000002</v>
      </c>
      <c r="F158" s="129">
        <v>165.42538461538464</v>
      </c>
    </row>
    <row r="159" spans="1:6" x14ac:dyDescent="0.3">
      <c r="A159" s="68">
        <v>153</v>
      </c>
      <c r="B159" s="122" t="s">
        <v>514</v>
      </c>
      <c r="C159" s="122" t="s">
        <v>517</v>
      </c>
      <c r="D159" s="123">
        <v>5</v>
      </c>
      <c r="E159" s="133">
        <v>1878.46</v>
      </c>
      <c r="F159" s="128">
        <v>313.07666666666665</v>
      </c>
    </row>
    <row r="160" spans="1:6" x14ac:dyDescent="0.3">
      <c r="A160" s="68">
        <v>154</v>
      </c>
      <c r="B160" s="120" t="s">
        <v>514</v>
      </c>
      <c r="C160" s="120" t="s">
        <v>301</v>
      </c>
      <c r="D160" s="121">
        <v>11</v>
      </c>
      <c r="E160" s="134">
        <v>1436.11</v>
      </c>
      <c r="F160" s="129">
        <v>179.51374999999999</v>
      </c>
    </row>
    <row r="161" spans="1:6" x14ac:dyDescent="0.3">
      <c r="A161" s="68">
        <v>155</v>
      </c>
      <c r="B161" s="122" t="s">
        <v>514</v>
      </c>
      <c r="C161" s="122" t="s">
        <v>301</v>
      </c>
      <c r="D161" s="123">
        <v>7</v>
      </c>
      <c r="E161" s="133">
        <v>4421.84</v>
      </c>
      <c r="F161" s="128">
        <v>276.36500000000001</v>
      </c>
    </row>
    <row r="162" spans="1:6" x14ac:dyDescent="0.3">
      <c r="A162" s="68">
        <v>156</v>
      </c>
      <c r="B162" s="120" t="s">
        <v>514</v>
      </c>
      <c r="C162" s="120" t="s">
        <v>301</v>
      </c>
      <c r="D162" s="121">
        <v>9</v>
      </c>
      <c r="E162" s="134">
        <v>4458.97</v>
      </c>
      <c r="F162" s="129">
        <v>278.68562500000002</v>
      </c>
    </row>
    <row r="163" spans="1:6" x14ac:dyDescent="0.3">
      <c r="A163" s="68">
        <v>157</v>
      </c>
      <c r="B163" s="122" t="s">
        <v>514</v>
      </c>
      <c r="C163" s="122" t="s">
        <v>518</v>
      </c>
      <c r="D163" s="123">
        <v>25</v>
      </c>
      <c r="E163" s="133">
        <v>6863.47</v>
      </c>
      <c r="F163" s="128">
        <v>114.39116666666668</v>
      </c>
    </row>
    <row r="164" spans="1:6" x14ac:dyDescent="0.3">
      <c r="A164" s="68">
        <v>158</v>
      </c>
      <c r="B164" s="120" t="s">
        <v>514</v>
      </c>
      <c r="C164" s="120" t="s">
        <v>518</v>
      </c>
      <c r="D164" s="121">
        <v>27</v>
      </c>
      <c r="E164" s="134">
        <v>5103.01</v>
      </c>
      <c r="F164" s="129">
        <v>159.46906250000001</v>
      </c>
    </row>
    <row r="165" spans="1:6" x14ac:dyDescent="0.3">
      <c r="A165" s="68">
        <v>159</v>
      </c>
      <c r="B165" s="122" t="s">
        <v>514</v>
      </c>
      <c r="C165" s="122" t="s">
        <v>518</v>
      </c>
      <c r="D165" s="123">
        <v>29</v>
      </c>
      <c r="E165" s="133">
        <v>6963.22</v>
      </c>
      <c r="F165" s="128">
        <v>96.711388888888891</v>
      </c>
    </row>
    <row r="166" spans="1:6" x14ac:dyDescent="0.3">
      <c r="A166" s="68">
        <v>160</v>
      </c>
      <c r="B166" s="120" t="s">
        <v>514</v>
      </c>
      <c r="C166" s="120" t="s">
        <v>518</v>
      </c>
      <c r="D166" s="121">
        <v>30</v>
      </c>
      <c r="E166" s="134">
        <v>6963.22</v>
      </c>
      <c r="F166" s="129">
        <v>96.711388888888891</v>
      </c>
    </row>
    <row r="167" spans="1:6" x14ac:dyDescent="0.3">
      <c r="A167" s="68">
        <v>161</v>
      </c>
      <c r="B167" s="122" t="s">
        <v>514</v>
      </c>
      <c r="C167" s="122" t="s">
        <v>518</v>
      </c>
      <c r="D167" s="123">
        <v>31</v>
      </c>
      <c r="E167" s="133">
        <v>6963.22</v>
      </c>
      <c r="F167" s="128">
        <v>96.711388888888891</v>
      </c>
    </row>
    <row r="168" spans="1:6" x14ac:dyDescent="0.3">
      <c r="A168" s="68">
        <v>162</v>
      </c>
      <c r="B168" s="120" t="s">
        <v>514</v>
      </c>
      <c r="C168" s="120" t="s">
        <v>519</v>
      </c>
      <c r="D168" s="121">
        <v>14</v>
      </c>
      <c r="E168" s="134">
        <v>4152.3599999999997</v>
      </c>
      <c r="F168" s="129">
        <v>519.04499999999996</v>
      </c>
    </row>
    <row r="169" spans="1:6" x14ac:dyDescent="0.3">
      <c r="A169" s="68">
        <v>163</v>
      </c>
      <c r="B169" s="122" t="s">
        <v>514</v>
      </c>
      <c r="C169" s="122" t="s">
        <v>519</v>
      </c>
      <c r="D169" s="123">
        <v>8</v>
      </c>
      <c r="E169" s="133">
        <v>3982.07</v>
      </c>
      <c r="F169" s="128">
        <v>497.75875000000002</v>
      </c>
    </row>
    <row r="170" spans="1:6" x14ac:dyDescent="0.3">
      <c r="A170" s="68">
        <v>164</v>
      </c>
      <c r="B170" s="120" t="s">
        <v>514</v>
      </c>
      <c r="C170" s="120" t="s">
        <v>354</v>
      </c>
      <c r="D170" s="121">
        <v>10</v>
      </c>
      <c r="E170" s="134">
        <v>2512.87</v>
      </c>
      <c r="F170" s="129">
        <v>125.64349999999999</v>
      </c>
    </row>
    <row r="171" spans="1:6" x14ac:dyDescent="0.3">
      <c r="A171" s="68">
        <v>165</v>
      </c>
      <c r="B171" s="122" t="s">
        <v>514</v>
      </c>
      <c r="C171" s="122" t="s">
        <v>354</v>
      </c>
      <c r="D171" s="123">
        <v>12</v>
      </c>
      <c r="E171" s="133">
        <v>8692.64</v>
      </c>
      <c r="F171" s="128">
        <v>124.18057142857143</v>
      </c>
    </row>
    <row r="172" spans="1:6" x14ac:dyDescent="0.3">
      <c r="A172" s="68">
        <v>166</v>
      </c>
      <c r="B172" s="120" t="s">
        <v>514</v>
      </c>
      <c r="C172" s="120" t="s">
        <v>354</v>
      </c>
      <c r="D172" s="121">
        <v>2</v>
      </c>
      <c r="E172" s="134">
        <v>5885.94</v>
      </c>
      <c r="F172" s="129">
        <v>130.79866666666666</v>
      </c>
    </row>
    <row r="173" spans="1:6" x14ac:dyDescent="0.3">
      <c r="A173" s="68">
        <v>167</v>
      </c>
      <c r="B173" s="122" t="s">
        <v>514</v>
      </c>
      <c r="C173" s="122" t="s">
        <v>354</v>
      </c>
      <c r="D173" s="123">
        <v>3</v>
      </c>
      <c r="E173" s="133">
        <v>2512.87</v>
      </c>
      <c r="F173" s="128">
        <v>209.40583333333333</v>
      </c>
    </row>
    <row r="174" spans="1:6" x14ac:dyDescent="0.3">
      <c r="A174" s="68">
        <v>168</v>
      </c>
      <c r="B174" s="120" t="s">
        <v>514</v>
      </c>
      <c r="C174" s="120" t="s">
        <v>354</v>
      </c>
      <c r="D174" s="121">
        <v>4</v>
      </c>
      <c r="E174" s="134">
        <v>1265.82</v>
      </c>
      <c r="F174" s="129">
        <v>126.58199999999999</v>
      </c>
    </row>
    <row r="175" spans="1:6" x14ac:dyDescent="0.3">
      <c r="A175" s="68">
        <v>169</v>
      </c>
      <c r="B175" s="122" t="s">
        <v>514</v>
      </c>
      <c r="C175" s="122" t="s">
        <v>354</v>
      </c>
      <c r="D175" s="123" t="s">
        <v>297</v>
      </c>
      <c r="E175" s="133">
        <v>5217.82</v>
      </c>
      <c r="F175" s="128">
        <v>47.434727272727272</v>
      </c>
    </row>
    <row r="176" spans="1:6" x14ac:dyDescent="0.3">
      <c r="A176" s="68">
        <v>170</v>
      </c>
      <c r="B176" s="120" t="s">
        <v>514</v>
      </c>
      <c r="C176" s="120" t="s">
        <v>354</v>
      </c>
      <c r="D176" s="121" t="s">
        <v>292</v>
      </c>
      <c r="E176" s="134">
        <v>2438.62</v>
      </c>
      <c r="F176" s="129">
        <v>121.931</v>
      </c>
    </row>
    <row r="177" spans="1:6" x14ac:dyDescent="0.3">
      <c r="A177" s="68">
        <v>171</v>
      </c>
      <c r="B177" s="122" t="s">
        <v>514</v>
      </c>
      <c r="C177" s="122" t="s">
        <v>354</v>
      </c>
      <c r="D177" s="123">
        <v>8</v>
      </c>
      <c r="E177" s="133">
        <v>2440.8200000000002</v>
      </c>
      <c r="F177" s="128">
        <v>122.04100000000001</v>
      </c>
    </row>
    <row r="178" spans="1:6" x14ac:dyDescent="0.3">
      <c r="A178" s="68">
        <v>172</v>
      </c>
      <c r="B178" s="120" t="s">
        <v>514</v>
      </c>
      <c r="C178" s="120" t="s">
        <v>378</v>
      </c>
      <c r="D178" s="121">
        <v>5</v>
      </c>
      <c r="E178" s="134">
        <v>2867.82</v>
      </c>
      <c r="F178" s="129">
        <v>114.7128</v>
      </c>
    </row>
    <row r="179" spans="1:6" x14ac:dyDescent="0.3">
      <c r="A179" s="68">
        <v>173</v>
      </c>
      <c r="B179" s="122" t="s">
        <v>514</v>
      </c>
      <c r="C179" s="122" t="s">
        <v>378</v>
      </c>
      <c r="D179" s="123">
        <v>7</v>
      </c>
      <c r="E179" s="133">
        <v>8187.92</v>
      </c>
      <c r="F179" s="128">
        <v>80.273725490196085</v>
      </c>
    </row>
    <row r="180" spans="1:6" x14ac:dyDescent="0.3">
      <c r="A180" s="68">
        <v>174</v>
      </c>
      <c r="B180" s="120" t="s">
        <v>514</v>
      </c>
      <c r="C180" s="120" t="s">
        <v>378</v>
      </c>
      <c r="D180" s="121">
        <v>8</v>
      </c>
      <c r="E180" s="134">
        <v>3834.18</v>
      </c>
      <c r="F180" s="129">
        <v>127.806</v>
      </c>
    </row>
    <row r="181" spans="1:6" x14ac:dyDescent="0.3">
      <c r="A181" s="68">
        <v>175</v>
      </c>
      <c r="B181" s="122" t="s">
        <v>514</v>
      </c>
      <c r="C181" s="122" t="s">
        <v>370</v>
      </c>
      <c r="D181" s="123">
        <v>2</v>
      </c>
      <c r="E181" s="133">
        <v>3257.11</v>
      </c>
      <c r="F181" s="128">
        <v>45.237638888888888</v>
      </c>
    </row>
    <row r="182" spans="1:6" x14ac:dyDescent="0.3">
      <c r="A182" s="68">
        <v>176</v>
      </c>
      <c r="B182" s="120" t="s">
        <v>514</v>
      </c>
      <c r="C182" s="120" t="s">
        <v>370</v>
      </c>
      <c r="D182" s="121" t="s">
        <v>293</v>
      </c>
      <c r="E182" s="134">
        <v>3947.64</v>
      </c>
      <c r="F182" s="129">
        <v>98.691000000000003</v>
      </c>
    </row>
    <row r="183" spans="1:6" x14ac:dyDescent="0.3">
      <c r="A183" s="68">
        <v>177</v>
      </c>
      <c r="B183" s="122" t="s">
        <v>514</v>
      </c>
      <c r="C183" s="122" t="s">
        <v>370</v>
      </c>
      <c r="D183" s="123">
        <v>3</v>
      </c>
      <c r="E183" s="133">
        <v>11922.92</v>
      </c>
      <c r="F183" s="128">
        <v>119.22920000000001</v>
      </c>
    </row>
    <row r="184" spans="1:6" x14ac:dyDescent="0.3">
      <c r="A184" s="68">
        <v>178</v>
      </c>
      <c r="B184" s="120" t="s">
        <v>514</v>
      </c>
      <c r="C184" s="120" t="s">
        <v>370</v>
      </c>
      <c r="D184" s="121">
        <v>4</v>
      </c>
      <c r="E184" s="134">
        <v>6990.2</v>
      </c>
      <c r="F184" s="129">
        <v>116.50333333333333</v>
      </c>
    </row>
    <row r="185" spans="1:6" x14ac:dyDescent="0.3">
      <c r="A185" s="68">
        <v>179</v>
      </c>
      <c r="B185" s="122" t="s">
        <v>514</v>
      </c>
      <c r="C185" s="122" t="s">
        <v>370</v>
      </c>
      <c r="D185" s="123">
        <v>5</v>
      </c>
      <c r="E185" s="133">
        <v>10771.91</v>
      </c>
      <c r="F185" s="128">
        <v>103.57605769230769</v>
      </c>
    </row>
    <row r="186" spans="1:6" x14ac:dyDescent="0.3">
      <c r="A186" s="68">
        <v>180</v>
      </c>
      <c r="B186" s="120" t="s">
        <v>514</v>
      </c>
      <c r="C186" s="120" t="s">
        <v>370</v>
      </c>
      <c r="D186" s="121">
        <v>6</v>
      </c>
      <c r="E186" s="134">
        <v>4244.32</v>
      </c>
      <c r="F186" s="129">
        <v>94.318222222222218</v>
      </c>
    </row>
    <row r="187" spans="1:6" x14ac:dyDescent="0.3">
      <c r="A187" s="68">
        <v>181</v>
      </c>
      <c r="B187" s="122" t="s">
        <v>514</v>
      </c>
      <c r="C187" s="122" t="s">
        <v>520</v>
      </c>
      <c r="D187" s="123">
        <v>4</v>
      </c>
      <c r="E187" s="133">
        <v>2342.58</v>
      </c>
      <c r="F187" s="128">
        <v>292.82249999999999</v>
      </c>
    </row>
    <row r="188" spans="1:6" x14ac:dyDescent="0.3">
      <c r="A188" s="68">
        <v>182</v>
      </c>
      <c r="B188" s="120" t="s">
        <v>514</v>
      </c>
      <c r="C188" s="120" t="s">
        <v>520</v>
      </c>
      <c r="D188" s="121">
        <v>5</v>
      </c>
      <c r="E188" s="134">
        <v>2536.86</v>
      </c>
      <c r="F188" s="129">
        <v>317.10750000000002</v>
      </c>
    </row>
    <row r="189" spans="1:6" x14ac:dyDescent="0.3">
      <c r="A189" s="68">
        <v>183</v>
      </c>
      <c r="B189" s="122" t="s">
        <v>514</v>
      </c>
      <c r="C189" s="122" t="s">
        <v>520</v>
      </c>
      <c r="D189" s="123">
        <v>6</v>
      </c>
      <c r="E189" s="133">
        <v>2536.86</v>
      </c>
      <c r="F189" s="128">
        <v>317.10750000000002</v>
      </c>
    </row>
    <row r="190" spans="1:6" x14ac:dyDescent="0.3">
      <c r="A190" s="68">
        <v>184</v>
      </c>
      <c r="B190" s="120" t="s">
        <v>514</v>
      </c>
      <c r="C190" s="120" t="s">
        <v>520</v>
      </c>
      <c r="D190" s="121">
        <v>7</v>
      </c>
      <c r="E190" s="134">
        <v>4629.26</v>
      </c>
      <c r="F190" s="129">
        <v>289.32875000000001</v>
      </c>
    </row>
    <row r="191" spans="1:6" x14ac:dyDescent="0.3">
      <c r="A191" s="68">
        <v>185</v>
      </c>
      <c r="B191" s="122" t="s">
        <v>514</v>
      </c>
      <c r="C191" s="122" t="s">
        <v>520</v>
      </c>
      <c r="D191" s="123">
        <v>8</v>
      </c>
      <c r="E191" s="133">
        <v>2053.2399999999998</v>
      </c>
      <c r="F191" s="128">
        <v>256.65499999999997</v>
      </c>
    </row>
    <row r="192" spans="1:6" x14ac:dyDescent="0.3">
      <c r="A192" s="68">
        <v>186</v>
      </c>
      <c r="B192" s="120" t="s">
        <v>514</v>
      </c>
      <c r="C192" s="120" t="s">
        <v>520</v>
      </c>
      <c r="D192" s="121">
        <v>9</v>
      </c>
      <c r="E192" s="134">
        <v>4629.26</v>
      </c>
      <c r="F192" s="129">
        <v>289.32875000000001</v>
      </c>
    </row>
    <row r="193" spans="1:6" x14ac:dyDescent="0.3">
      <c r="A193" s="68">
        <v>187</v>
      </c>
      <c r="B193" s="122" t="s">
        <v>514</v>
      </c>
      <c r="C193" s="122" t="s">
        <v>415</v>
      </c>
      <c r="D193" s="123">
        <v>1</v>
      </c>
      <c r="E193" s="133">
        <v>7770.88</v>
      </c>
      <c r="F193" s="128">
        <v>111.01257142857143</v>
      </c>
    </row>
    <row r="194" spans="1:6" x14ac:dyDescent="0.3">
      <c r="A194" s="68">
        <v>188</v>
      </c>
      <c r="B194" s="120" t="s">
        <v>514</v>
      </c>
      <c r="C194" s="120" t="s">
        <v>415</v>
      </c>
      <c r="D194" s="121">
        <v>2</v>
      </c>
      <c r="E194" s="134">
        <v>12096.68</v>
      </c>
      <c r="F194" s="129">
        <v>93.77271317829458</v>
      </c>
    </row>
    <row r="195" spans="1:6" x14ac:dyDescent="0.3">
      <c r="A195" s="68">
        <v>189</v>
      </c>
      <c r="B195" s="122" t="s">
        <v>514</v>
      </c>
      <c r="C195" s="122" t="s">
        <v>415</v>
      </c>
      <c r="D195" s="123">
        <v>3</v>
      </c>
      <c r="E195" s="133">
        <v>14213.03</v>
      </c>
      <c r="F195" s="128">
        <v>118.44191666666667</v>
      </c>
    </row>
    <row r="196" spans="1:6" x14ac:dyDescent="0.3">
      <c r="A196" s="68">
        <v>190</v>
      </c>
      <c r="B196" s="120" t="s">
        <v>514</v>
      </c>
      <c r="C196" s="120" t="s">
        <v>356</v>
      </c>
      <c r="D196" s="121">
        <v>10</v>
      </c>
      <c r="E196" s="134">
        <v>2366.5700000000002</v>
      </c>
      <c r="F196" s="129">
        <v>295.82125000000002</v>
      </c>
    </row>
    <row r="197" spans="1:6" x14ac:dyDescent="0.3">
      <c r="A197" s="68">
        <v>191</v>
      </c>
      <c r="B197" s="122" t="s">
        <v>514</v>
      </c>
      <c r="C197" s="122" t="s">
        <v>356</v>
      </c>
      <c r="D197" s="123">
        <v>18</v>
      </c>
      <c r="E197" s="133">
        <v>2305.4499999999998</v>
      </c>
      <c r="F197" s="128">
        <v>288.18124999999998</v>
      </c>
    </row>
    <row r="198" spans="1:6" x14ac:dyDescent="0.3">
      <c r="A198" s="68">
        <v>192</v>
      </c>
      <c r="B198" s="120" t="s">
        <v>597</v>
      </c>
      <c r="C198" s="120" t="s">
        <v>446</v>
      </c>
      <c r="D198" s="121">
        <v>8</v>
      </c>
      <c r="E198" s="134">
        <v>1214.2</v>
      </c>
      <c r="F198" s="129">
        <v>202.36666666666667</v>
      </c>
    </row>
    <row r="199" spans="1:6" x14ac:dyDescent="0.3">
      <c r="A199" s="68">
        <v>193</v>
      </c>
      <c r="B199" s="122" t="s">
        <v>597</v>
      </c>
      <c r="C199" s="122" t="s">
        <v>446</v>
      </c>
      <c r="D199" s="123" t="s">
        <v>598</v>
      </c>
      <c r="E199" s="133">
        <v>1526.68</v>
      </c>
      <c r="F199" s="128">
        <v>169.63111111111112</v>
      </c>
    </row>
    <row r="200" spans="1:6" x14ac:dyDescent="0.3">
      <c r="A200" s="68">
        <v>194</v>
      </c>
      <c r="B200" s="120" t="s">
        <v>597</v>
      </c>
      <c r="C200" s="120" t="s">
        <v>446</v>
      </c>
      <c r="D200" s="121" t="s">
        <v>599</v>
      </c>
      <c r="E200" s="134">
        <v>2097.2800000000002</v>
      </c>
      <c r="F200" s="129">
        <v>262.16000000000003</v>
      </c>
    </row>
    <row r="201" spans="1:6" x14ac:dyDescent="0.3">
      <c r="A201" s="68">
        <v>195</v>
      </c>
      <c r="B201" s="122" t="s">
        <v>597</v>
      </c>
      <c r="C201" s="122" t="s">
        <v>446</v>
      </c>
      <c r="D201" s="123">
        <v>6</v>
      </c>
      <c r="E201" s="133">
        <v>1630.27</v>
      </c>
      <c r="F201" s="128">
        <v>163.02699999999999</v>
      </c>
    </row>
    <row r="202" spans="1:6" x14ac:dyDescent="0.3">
      <c r="A202" s="68">
        <v>196</v>
      </c>
      <c r="B202" s="120" t="s">
        <v>597</v>
      </c>
      <c r="C202" s="120" t="s">
        <v>426</v>
      </c>
      <c r="D202" s="121">
        <v>142</v>
      </c>
      <c r="E202" s="134">
        <v>2208.4</v>
      </c>
      <c r="F202" s="129">
        <v>116.23157894736842</v>
      </c>
    </row>
    <row r="203" spans="1:6" x14ac:dyDescent="0.3">
      <c r="A203" s="68">
        <v>197</v>
      </c>
      <c r="B203" s="122" t="s">
        <v>597</v>
      </c>
      <c r="C203" s="122" t="s">
        <v>426</v>
      </c>
      <c r="D203" s="123" t="s">
        <v>600</v>
      </c>
      <c r="E203" s="133">
        <v>3015.8</v>
      </c>
      <c r="F203" s="128">
        <v>150.79000000000002</v>
      </c>
    </row>
    <row r="204" spans="1:6" x14ac:dyDescent="0.3">
      <c r="A204" s="68">
        <v>198</v>
      </c>
      <c r="B204" s="120" t="s">
        <v>597</v>
      </c>
      <c r="C204" s="120" t="s">
        <v>601</v>
      </c>
      <c r="D204" s="121">
        <v>112</v>
      </c>
      <c r="E204" s="134">
        <v>5146.93</v>
      </c>
      <c r="F204" s="129">
        <v>95.313518518518521</v>
      </c>
    </row>
    <row r="205" spans="1:6" x14ac:dyDescent="0.3">
      <c r="A205" s="68">
        <v>199</v>
      </c>
      <c r="B205" s="122" t="s">
        <v>597</v>
      </c>
      <c r="C205" s="122" t="s">
        <v>602</v>
      </c>
      <c r="D205" s="123">
        <v>11</v>
      </c>
      <c r="E205" s="133">
        <v>5843.02</v>
      </c>
      <c r="F205" s="128">
        <v>97.38366666666667</v>
      </c>
    </row>
    <row r="206" spans="1:6" x14ac:dyDescent="0.3">
      <c r="A206" s="68">
        <v>200</v>
      </c>
      <c r="B206" s="120" t="s">
        <v>597</v>
      </c>
      <c r="C206" s="120" t="s">
        <v>420</v>
      </c>
      <c r="D206" s="121">
        <v>127</v>
      </c>
      <c r="E206" s="134">
        <v>968.15</v>
      </c>
      <c r="F206" s="129">
        <v>107.57222222222222</v>
      </c>
    </row>
    <row r="207" spans="1:6" x14ac:dyDescent="0.3">
      <c r="A207" s="68">
        <v>201</v>
      </c>
      <c r="B207" s="122" t="s">
        <v>597</v>
      </c>
      <c r="C207" s="122" t="s">
        <v>420</v>
      </c>
      <c r="D207" s="123">
        <v>46</v>
      </c>
      <c r="E207" s="133">
        <v>1657.76</v>
      </c>
      <c r="F207" s="128">
        <v>82.888000000000005</v>
      </c>
    </row>
    <row r="208" spans="1:6" x14ac:dyDescent="0.3">
      <c r="A208" s="68">
        <v>202</v>
      </c>
      <c r="B208" s="120" t="s">
        <v>597</v>
      </c>
      <c r="C208" s="120" t="s">
        <v>420</v>
      </c>
      <c r="D208" s="121">
        <v>49</v>
      </c>
      <c r="E208" s="134">
        <v>4165.13</v>
      </c>
      <c r="F208" s="129">
        <v>83.302599999999998</v>
      </c>
    </row>
    <row r="209" spans="1:6" x14ac:dyDescent="0.3">
      <c r="A209" s="68">
        <v>203</v>
      </c>
      <c r="B209" s="122" t="s">
        <v>597</v>
      </c>
      <c r="C209" s="122" t="s">
        <v>420</v>
      </c>
      <c r="D209" s="123" t="s">
        <v>603</v>
      </c>
      <c r="E209" s="133">
        <v>3086.08</v>
      </c>
      <c r="F209" s="128">
        <v>181.53411764705882</v>
      </c>
    </row>
    <row r="210" spans="1:6" x14ac:dyDescent="0.3">
      <c r="A210" s="68">
        <v>204</v>
      </c>
      <c r="B210" s="120" t="s">
        <v>597</v>
      </c>
      <c r="C210" s="120" t="s">
        <v>604</v>
      </c>
      <c r="D210" s="121">
        <v>19</v>
      </c>
      <c r="E210" s="134">
        <v>3180.5</v>
      </c>
      <c r="F210" s="129">
        <v>132.52083333333334</v>
      </c>
    </row>
    <row r="211" spans="1:6" x14ac:dyDescent="0.3">
      <c r="A211" s="68">
        <v>205</v>
      </c>
      <c r="B211" s="122" t="s">
        <v>597</v>
      </c>
      <c r="C211" s="122" t="s">
        <v>604</v>
      </c>
      <c r="D211" s="123">
        <v>21</v>
      </c>
      <c r="E211" s="133">
        <v>2704.8</v>
      </c>
      <c r="F211" s="128">
        <v>104.03076923076924</v>
      </c>
    </row>
    <row r="212" spans="1:6" x14ac:dyDescent="0.3">
      <c r="A212" s="68">
        <v>206</v>
      </c>
      <c r="B212" s="120" t="s">
        <v>597</v>
      </c>
      <c r="C212" s="120" t="s">
        <v>604</v>
      </c>
      <c r="D212" s="121">
        <v>23</v>
      </c>
      <c r="E212" s="134">
        <v>4428.3599999999997</v>
      </c>
      <c r="F212" s="129">
        <v>96.268695652173903</v>
      </c>
    </row>
    <row r="213" spans="1:6" x14ac:dyDescent="0.3">
      <c r="A213" s="68">
        <v>207</v>
      </c>
      <c r="B213" s="122" t="s">
        <v>597</v>
      </c>
      <c r="C213" s="122" t="s">
        <v>604</v>
      </c>
      <c r="D213" s="123">
        <v>35</v>
      </c>
      <c r="E213" s="133">
        <v>3939.16</v>
      </c>
      <c r="F213" s="128">
        <v>89.526363636363627</v>
      </c>
    </row>
    <row r="214" spans="1:6" x14ac:dyDescent="0.3">
      <c r="A214" s="68">
        <v>208</v>
      </c>
      <c r="B214" s="120" t="s">
        <v>597</v>
      </c>
      <c r="C214" s="120" t="s">
        <v>604</v>
      </c>
      <c r="D214" s="121">
        <v>36</v>
      </c>
      <c r="E214" s="134">
        <v>1487.28</v>
      </c>
      <c r="F214" s="129">
        <v>45.06909090909091</v>
      </c>
    </row>
    <row r="215" spans="1:6" x14ac:dyDescent="0.3">
      <c r="A215" s="68">
        <v>209</v>
      </c>
      <c r="B215" s="122" t="s">
        <v>597</v>
      </c>
      <c r="C215" s="122" t="s">
        <v>605</v>
      </c>
      <c r="D215" s="123">
        <v>50</v>
      </c>
      <c r="E215" s="133">
        <v>6867.7</v>
      </c>
      <c r="F215" s="128">
        <v>64.184112149532709</v>
      </c>
    </row>
    <row r="216" spans="1:6" x14ac:dyDescent="0.3">
      <c r="A216" s="68">
        <v>210</v>
      </c>
      <c r="B216" s="120" t="s">
        <v>597</v>
      </c>
      <c r="C216" s="120" t="s">
        <v>291</v>
      </c>
      <c r="D216" s="121">
        <v>33</v>
      </c>
      <c r="E216" s="134">
        <v>2517.67</v>
      </c>
      <c r="F216" s="129">
        <v>314.70875000000001</v>
      </c>
    </row>
    <row r="217" spans="1:6" x14ac:dyDescent="0.3">
      <c r="A217" s="68">
        <v>211</v>
      </c>
      <c r="B217" s="122" t="s">
        <v>597</v>
      </c>
      <c r="C217" s="122" t="s">
        <v>455</v>
      </c>
      <c r="D217" s="123">
        <v>20</v>
      </c>
      <c r="E217" s="133">
        <v>2323.39</v>
      </c>
      <c r="F217" s="128">
        <v>154.89266666666666</v>
      </c>
    </row>
    <row r="218" spans="1:6" x14ac:dyDescent="0.3">
      <c r="A218" s="68">
        <v>212</v>
      </c>
      <c r="B218" s="120" t="s">
        <v>597</v>
      </c>
      <c r="C218" s="120" t="s">
        <v>606</v>
      </c>
      <c r="D218" s="121" t="s">
        <v>607</v>
      </c>
      <c r="E218" s="134">
        <v>10216.25</v>
      </c>
      <c r="F218" s="129">
        <v>76.240671641791039</v>
      </c>
    </row>
    <row r="219" spans="1:6" x14ac:dyDescent="0.3">
      <c r="A219" s="68">
        <v>213</v>
      </c>
      <c r="B219" s="122" t="s">
        <v>597</v>
      </c>
      <c r="C219" s="122" t="s">
        <v>608</v>
      </c>
      <c r="D219" s="123" t="s">
        <v>609</v>
      </c>
      <c r="E219" s="133">
        <v>3527.9</v>
      </c>
      <c r="F219" s="128">
        <v>146.99583333333334</v>
      </c>
    </row>
    <row r="220" spans="1:6" x14ac:dyDescent="0.3">
      <c r="A220" s="68">
        <v>214</v>
      </c>
      <c r="B220" s="120" t="s">
        <v>597</v>
      </c>
      <c r="C220" s="120" t="s">
        <v>610</v>
      </c>
      <c r="D220" s="121">
        <v>2</v>
      </c>
      <c r="E220" s="134">
        <v>2098.0300000000002</v>
      </c>
      <c r="F220" s="129">
        <v>209.80300000000003</v>
      </c>
    </row>
    <row r="221" spans="1:6" x14ac:dyDescent="0.3">
      <c r="A221" s="68">
        <v>215</v>
      </c>
      <c r="B221" s="122" t="s">
        <v>597</v>
      </c>
      <c r="C221" s="122" t="s">
        <v>459</v>
      </c>
      <c r="D221" s="123">
        <v>5</v>
      </c>
      <c r="E221" s="133">
        <v>3889.68</v>
      </c>
      <c r="F221" s="128">
        <v>185.22285714285712</v>
      </c>
    </row>
    <row r="222" spans="1:6" x14ac:dyDescent="0.3">
      <c r="A222" s="68">
        <v>216</v>
      </c>
      <c r="B222" s="120" t="s">
        <v>597</v>
      </c>
      <c r="C222" s="120" t="s">
        <v>466</v>
      </c>
      <c r="D222" s="121" t="s">
        <v>611</v>
      </c>
      <c r="E222" s="134">
        <v>9216.9699999999993</v>
      </c>
      <c r="F222" s="129">
        <v>57.606062499999993</v>
      </c>
    </row>
    <row r="223" spans="1:6" x14ac:dyDescent="0.3">
      <c r="A223" s="68">
        <v>217</v>
      </c>
      <c r="B223" s="122" t="s">
        <v>597</v>
      </c>
      <c r="C223" s="122" t="s">
        <v>612</v>
      </c>
      <c r="D223" s="123">
        <v>6</v>
      </c>
      <c r="E223" s="133">
        <v>3385.81</v>
      </c>
      <c r="F223" s="128">
        <v>60.460892857142859</v>
      </c>
    </row>
    <row r="224" spans="1:6" x14ac:dyDescent="0.3">
      <c r="A224" s="68">
        <v>218</v>
      </c>
      <c r="B224" s="120" t="s">
        <v>597</v>
      </c>
      <c r="C224" s="120" t="s">
        <v>613</v>
      </c>
      <c r="D224" s="121">
        <v>1</v>
      </c>
      <c r="E224" s="134">
        <v>1657.76</v>
      </c>
      <c r="F224" s="129">
        <v>236.82285714285715</v>
      </c>
    </row>
    <row r="225" spans="1:6" x14ac:dyDescent="0.3">
      <c r="A225" s="68">
        <v>219</v>
      </c>
      <c r="B225" s="122" t="s">
        <v>597</v>
      </c>
      <c r="C225" s="122" t="s">
        <v>613</v>
      </c>
      <c r="D225" s="123" t="s">
        <v>614</v>
      </c>
      <c r="E225" s="133">
        <v>2982.89</v>
      </c>
      <c r="F225" s="128">
        <v>124.28708333333333</v>
      </c>
    </row>
    <row r="226" spans="1:6" x14ac:dyDescent="0.3">
      <c r="A226" s="68">
        <v>220</v>
      </c>
      <c r="B226" s="120" t="s">
        <v>597</v>
      </c>
      <c r="C226" s="120" t="s">
        <v>613</v>
      </c>
      <c r="D226" s="121" t="s">
        <v>596</v>
      </c>
      <c r="E226" s="134">
        <v>5447.98</v>
      </c>
      <c r="F226" s="129">
        <v>147.2427027027027</v>
      </c>
    </row>
    <row r="227" spans="1:6" x14ac:dyDescent="0.3">
      <c r="A227" s="68">
        <v>221</v>
      </c>
      <c r="B227" s="122" t="s">
        <v>597</v>
      </c>
      <c r="C227" s="122" t="s">
        <v>613</v>
      </c>
      <c r="D227" s="123">
        <v>2</v>
      </c>
      <c r="E227" s="133">
        <v>3183.91</v>
      </c>
      <c r="F227" s="128">
        <v>74.044418604651156</v>
      </c>
    </row>
    <row r="228" spans="1:6" x14ac:dyDescent="0.3">
      <c r="A228" s="68">
        <v>222</v>
      </c>
      <c r="B228" s="120" t="s">
        <v>597</v>
      </c>
      <c r="C228" s="120" t="s">
        <v>613</v>
      </c>
      <c r="D228" s="121" t="s">
        <v>615</v>
      </c>
      <c r="E228" s="134">
        <v>2432.88</v>
      </c>
      <c r="F228" s="129">
        <v>41.946206896551729</v>
      </c>
    </row>
    <row r="229" spans="1:6" x14ac:dyDescent="0.3">
      <c r="A229" s="68">
        <v>223</v>
      </c>
      <c r="B229" s="122" t="s">
        <v>597</v>
      </c>
      <c r="C229" s="122" t="s">
        <v>470</v>
      </c>
      <c r="D229" s="123" t="s">
        <v>616</v>
      </c>
      <c r="E229" s="133">
        <v>2337.0500000000002</v>
      </c>
      <c r="F229" s="128">
        <v>129.83611111111111</v>
      </c>
    </row>
    <row r="230" spans="1:6" x14ac:dyDescent="0.3">
      <c r="A230" s="68">
        <v>224</v>
      </c>
      <c r="B230" s="120" t="s">
        <v>597</v>
      </c>
      <c r="C230" s="120" t="s">
        <v>511</v>
      </c>
      <c r="D230" s="121" t="s">
        <v>617</v>
      </c>
      <c r="E230" s="134">
        <v>4653.3599999999997</v>
      </c>
      <c r="F230" s="129">
        <v>64.63</v>
      </c>
    </row>
    <row r="231" spans="1:6" x14ac:dyDescent="0.3">
      <c r="A231" s="68">
        <v>225</v>
      </c>
      <c r="B231" s="122" t="s">
        <v>597</v>
      </c>
      <c r="C231" s="122" t="s">
        <v>311</v>
      </c>
      <c r="D231" s="123" t="s">
        <v>1054</v>
      </c>
      <c r="E231" s="133">
        <v>968.15</v>
      </c>
      <c r="F231" s="128">
        <v>193.63</v>
      </c>
    </row>
    <row r="232" spans="1:6" x14ac:dyDescent="0.3">
      <c r="A232" s="68">
        <v>226</v>
      </c>
      <c r="B232" s="120" t="s">
        <v>597</v>
      </c>
      <c r="C232" s="120" t="s">
        <v>351</v>
      </c>
      <c r="D232" s="121" t="s">
        <v>618</v>
      </c>
      <c r="E232" s="134">
        <v>2325.41</v>
      </c>
      <c r="F232" s="129">
        <v>64.594722222222217</v>
      </c>
    </row>
    <row r="233" spans="1:6" x14ac:dyDescent="0.3">
      <c r="A233" s="68">
        <v>227</v>
      </c>
      <c r="B233" s="122" t="s">
        <v>597</v>
      </c>
      <c r="C233" s="122" t="s">
        <v>307</v>
      </c>
      <c r="D233" s="123" t="s">
        <v>619</v>
      </c>
      <c r="E233" s="133">
        <v>4244.32</v>
      </c>
      <c r="F233" s="128">
        <v>124.83294117647058</v>
      </c>
    </row>
    <row r="234" spans="1:6" x14ac:dyDescent="0.3">
      <c r="A234" s="68">
        <v>228</v>
      </c>
      <c r="B234" s="120" t="s">
        <v>597</v>
      </c>
      <c r="C234" s="120" t="s">
        <v>429</v>
      </c>
      <c r="D234" s="121" t="s">
        <v>620</v>
      </c>
      <c r="E234" s="134">
        <v>3491.88</v>
      </c>
      <c r="F234" s="129">
        <v>87.296999999999997</v>
      </c>
    </row>
    <row r="235" spans="1:6" x14ac:dyDescent="0.3">
      <c r="A235" s="68">
        <v>229</v>
      </c>
      <c r="B235" s="122" t="s">
        <v>597</v>
      </c>
      <c r="C235" s="122" t="s">
        <v>621</v>
      </c>
      <c r="D235" s="123" t="s">
        <v>622</v>
      </c>
      <c r="E235" s="133">
        <v>797.86</v>
      </c>
      <c r="F235" s="128">
        <v>265.95333333333332</v>
      </c>
    </row>
    <row r="236" spans="1:6" x14ac:dyDescent="0.3">
      <c r="A236" s="68">
        <v>230</v>
      </c>
      <c r="B236" s="120" t="s">
        <v>597</v>
      </c>
      <c r="C236" s="120" t="s">
        <v>365</v>
      </c>
      <c r="D236" s="121">
        <v>11</v>
      </c>
      <c r="E236" s="134">
        <v>6174.25</v>
      </c>
      <c r="F236" s="129">
        <v>92.152985074626869</v>
      </c>
    </row>
    <row r="237" spans="1:6" x14ac:dyDescent="0.3">
      <c r="A237" s="68">
        <v>231</v>
      </c>
      <c r="B237" s="122" t="s">
        <v>597</v>
      </c>
      <c r="C237" s="122" t="s">
        <v>623</v>
      </c>
      <c r="D237" s="123" t="s">
        <v>624</v>
      </c>
      <c r="E237" s="133">
        <v>7309.82</v>
      </c>
      <c r="F237" s="128">
        <v>59.429430894308943</v>
      </c>
    </row>
    <row r="238" spans="1:6" x14ac:dyDescent="0.3">
      <c r="A238" s="68">
        <v>232</v>
      </c>
      <c r="B238" s="120" t="s">
        <v>597</v>
      </c>
      <c r="C238" s="120" t="s">
        <v>623</v>
      </c>
      <c r="D238" s="121" t="s">
        <v>625</v>
      </c>
      <c r="E238" s="134">
        <v>1254.06</v>
      </c>
      <c r="F238" s="129">
        <v>125.40599999999999</v>
      </c>
    </row>
    <row r="239" spans="1:6" x14ac:dyDescent="0.3">
      <c r="A239" s="68">
        <v>233</v>
      </c>
      <c r="B239" s="122" t="s">
        <v>597</v>
      </c>
      <c r="C239" s="122" t="s">
        <v>626</v>
      </c>
      <c r="D239" s="123" t="s">
        <v>614</v>
      </c>
      <c r="E239" s="133">
        <v>907.08</v>
      </c>
      <c r="F239" s="128">
        <v>181.416</v>
      </c>
    </row>
    <row r="240" spans="1:6" x14ac:dyDescent="0.3">
      <c r="A240" s="68">
        <v>234</v>
      </c>
      <c r="B240" s="120" t="s">
        <v>597</v>
      </c>
      <c r="C240" s="120" t="s">
        <v>627</v>
      </c>
      <c r="D240" s="121" t="s">
        <v>1055</v>
      </c>
      <c r="E240" s="134">
        <v>891.65</v>
      </c>
      <c r="F240" s="129">
        <v>297.21666666666664</v>
      </c>
    </row>
    <row r="241" spans="1:6" x14ac:dyDescent="0.3">
      <c r="A241" s="68">
        <v>235</v>
      </c>
      <c r="B241" s="122" t="s">
        <v>597</v>
      </c>
      <c r="C241" s="122" t="s">
        <v>628</v>
      </c>
      <c r="D241" s="123">
        <v>2</v>
      </c>
      <c r="E241" s="133">
        <v>2519.69</v>
      </c>
      <c r="F241" s="128">
        <v>132.61526315789473</v>
      </c>
    </row>
    <row r="242" spans="1:6" x14ac:dyDescent="0.3">
      <c r="A242" s="68">
        <v>236</v>
      </c>
      <c r="B242" s="120" t="s">
        <v>597</v>
      </c>
      <c r="C242" s="120" t="s">
        <v>407</v>
      </c>
      <c r="D242" s="121" t="s">
        <v>629</v>
      </c>
      <c r="E242" s="134">
        <v>1776.18</v>
      </c>
      <c r="F242" s="129">
        <v>197.35333333333335</v>
      </c>
    </row>
    <row r="243" spans="1:6" x14ac:dyDescent="0.3">
      <c r="A243" s="68">
        <v>237</v>
      </c>
      <c r="B243" s="122" t="s">
        <v>597</v>
      </c>
      <c r="C243" s="122" t="s">
        <v>407</v>
      </c>
      <c r="D243" s="123" t="s">
        <v>630</v>
      </c>
      <c r="E243" s="133">
        <v>1630.98</v>
      </c>
      <c r="F243" s="128">
        <v>163.09800000000001</v>
      </c>
    </row>
    <row r="244" spans="1:6" x14ac:dyDescent="0.3">
      <c r="A244" s="68">
        <v>238</v>
      </c>
      <c r="B244" s="120" t="s">
        <v>597</v>
      </c>
      <c r="C244" s="120" t="s">
        <v>407</v>
      </c>
      <c r="D244" s="121" t="s">
        <v>631</v>
      </c>
      <c r="E244" s="134">
        <v>2519.69</v>
      </c>
      <c r="F244" s="129">
        <v>83.989666666666665</v>
      </c>
    </row>
    <row r="245" spans="1:6" x14ac:dyDescent="0.3">
      <c r="A245" s="68">
        <v>239</v>
      </c>
      <c r="B245" s="122" t="s">
        <v>597</v>
      </c>
      <c r="C245" s="122" t="s">
        <v>424</v>
      </c>
      <c r="D245" s="123" t="s">
        <v>632</v>
      </c>
      <c r="E245" s="133">
        <v>1855.46</v>
      </c>
      <c r="F245" s="128">
        <v>309.24333333333334</v>
      </c>
    </row>
    <row r="246" spans="1:6" x14ac:dyDescent="0.3">
      <c r="A246" s="68">
        <v>240</v>
      </c>
      <c r="B246" s="120" t="s">
        <v>597</v>
      </c>
      <c r="C246" s="120" t="s">
        <v>633</v>
      </c>
      <c r="D246" s="121" t="s">
        <v>634</v>
      </c>
      <c r="E246" s="134">
        <v>5290.27</v>
      </c>
      <c r="F246" s="129">
        <v>82.660468750000007</v>
      </c>
    </row>
    <row r="247" spans="1:6" x14ac:dyDescent="0.3">
      <c r="A247" s="68">
        <v>241</v>
      </c>
      <c r="B247" s="122" t="s">
        <v>597</v>
      </c>
      <c r="C247" s="122" t="s">
        <v>486</v>
      </c>
      <c r="D247" s="123">
        <v>47</v>
      </c>
      <c r="E247" s="133">
        <v>8300.5</v>
      </c>
      <c r="F247" s="128">
        <v>64.84765625</v>
      </c>
    </row>
    <row r="248" spans="1:6" x14ac:dyDescent="0.3">
      <c r="A248" s="68">
        <v>242</v>
      </c>
      <c r="B248" s="120" t="s">
        <v>597</v>
      </c>
      <c r="C248" s="120" t="s">
        <v>465</v>
      </c>
      <c r="D248" s="121" t="s">
        <v>635</v>
      </c>
      <c r="E248" s="134">
        <v>4446.82</v>
      </c>
      <c r="F248" s="129">
        <v>101.06409090909091</v>
      </c>
    </row>
    <row r="249" spans="1:6" x14ac:dyDescent="0.3">
      <c r="A249" s="68">
        <v>243</v>
      </c>
      <c r="B249" s="122" t="s">
        <v>597</v>
      </c>
      <c r="C249" s="122" t="s">
        <v>511</v>
      </c>
      <c r="D249" s="123">
        <v>10</v>
      </c>
      <c r="E249" s="133">
        <v>2462.98</v>
      </c>
      <c r="F249" s="128">
        <v>307.8725</v>
      </c>
    </row>
    <row r="250" spans="1:6" x14ac:dyDescent="0.3">
      <c r="A250" s="68">
        <v>244</v>
      </c>
      <c r="B250" s="120" t="s">
        <v>597</v>
      </c>
      <c r="C250" s="120" t="s">
        <v>636</v>
      </c>
      <c r="D250" s="121" t="s">
        <v>637</v>
      </c>
      <c r="E250" s="134">
        <v>3007.49</v>
      </c>
      <c r="F250" s="129">
        <v>63.98914893617021</v>
      </c>
    </row>
    <row r="251" spans="1:6" x14ac:dyDescent="0.3">
      <c r="A251" s="68">
        <v>245</v>
      </c>
      <c r="B251" s="122" t="s">
        <v>597</v>
      </c>
      <c r="C251" s="122" t="s">
        <v>623</v>
      </c>
      <c r="D251" s="123" t="s">
        <v>611</v>
      </c>
      <c r="E251" s="133">
        <v>3671.71</v>
      </c>
      <c r="F251" s="128">
        <v>64.4159649122807</v>
      </c>
    </row>
    <row r="252" spans="1:6" x14ac:dyDescent="0.3">
      <c r="A252" s="68">
        <v>246</v>
      </c>
      <c r="B252" s="120" t="s">
        <v>597</v>
      </c>
      <c r="C252" s="120" t="s">
        <v>638</v>
      </c>
      <c r="D252" s="121">
        <v>37</v>
      </c>
      <c r="E252" s="134">
        <v>2325.41</v>
      </c>
      <c r="F252" s="129">
        <v>64.594722222222217</v>
      </c>
    </row>
    <row r="253" spans="1:6" x14ac:dyDescent="0.3">
      <c r="A253" s="68">
        <v>247</v>
      </c>
      <c r="B253" s="122" t="s">
        <v>597</v>
      </c>
      <c r="C253" s="122" t="s">
        <v>751</v>
      </c>
      <c r="D253" s="123" t="s">
        <v>1069</v>
      </c>
      <c r="E253" s="133">
        <v>2963.6</v>
      </c>
      <c r="F253" s="128">
        <v>70.561904761904756</v>
      </c>
    </row>
    <row r="254" spans="1:6" x14ac:dyDescent="0.3">
      <c r="A254" s="68">
        <v>248</v>
      </c>
      <c r="B254" s="120" t="s">
        <v>597</v>
      </c>
      <c r="C254" s="120" t="s">
        <v>482</v>
      </c>
      <c r="D254" s="121" t="s">
        <v>639</v>
      </c>
      <c r="E254" s="134">
        <v>3200.32</v>
      </c>
      <c r="F254" s="129">
        <v>84.218947368421055</v>
      </c>
    </row>
    <row r="255" spans="1:6" x14ac:dyDescent="0.3">
      <c r="A255" s="68">
        <v>249</v>
      </c>
      <c r="B255" s="122" t="s">
        <v>597</v>
      </c>
      <c r="C255" s="122" t="s">
        <v>640</v>
      </c>
      <c r="D255" s="123">
        <v>124</v>
      </c>
      <c r="E255" s="133">
        <v>797.86</v>
      </c>
      <c r="F255" s="128">
        <v>265.95333333333332</v>
      </c>
    </row>
    <row r="256" spans="1:6" x14ac:dyDescent="0.3">
      <c r="A256" s="68">
        <v>250</v>
      </c>
      <c r="B256" s="120" t="s">
        <v>597</v>
      </c>
      <c r="C256" s="120" t="s">
        <v>407</v>
      </c>
      <c r="D256" s="121" t="s">
        <v>641</v>
      </c>
      <c r="E256" s="134">
        <v>5290.27</v>
      </c>
      <c r="F256" s="129">
        <v>77.798088235294131</v>
      </c>
    </row>
    <row r="257" spans="1:6" x14ac:dyDescent="0.3">
      <c r="A257" s="68">
        <v>251</v>
      </c>
      <c r="B257" s="122" t="s">
        <v>597</v>
      </c>
      <c r="C257" s="122" t="s">
        <v>309</v>
      </c>
      <c r="D257" s="123">
        <v>5</v>
      </c>
      <c r="E257" s="133">
        <v>6729.6</v>
      </c>
      <c r="F257" s="128">
        <v>61.17818181818182</v>
      </c>
    </row>
    <row r="258" spans="1:6" x14ac:dyDescent="0.3">
      <c r="A258" s="68">
        <v>252</v>
      </c>
      <c r="B258" s="120" t="s">
        <v>597</v>
      </c>
      <c r="C258" s="120" t="s">
        <v>426</v>
      </c>
      <c r="D258" s="121">
        <v>26</v>
      </c>
      <c r="E258" s="134">
        <v>3674.52</v>
      </c>
      <c r="F258" s="129">
        <v>89.622439024390246</v>
      </c>
    </row>
    <row r="259" spans="1:6" x14ac:dyDescent="0.3">
      <c r="A259" s="68">
        <v>253</v>
      </c>
      <c r="B259" s="122" t="s">
        <v>597</v>
      </c>
      <c r="C259" s="122" t="s">
        <v>420</v>
      </c>
      <c r="D259" s="123">
        <v>123</v>
      </c>
      <c r="E259" s="133">
        <v>10759.04</v>
      </c>
      <c r="F259" s="128">
        <v>51.233523809523817</v>
      </c>
    </row>
    <row r="260" spans="1:6" x14ac:dyDescent="0.3">
      <c r="A260" s="68">
        <v>254</v>
      </c>
      <c r="B260" s="120" t="s">
        <v>597</v>
      </c>
      <c r="C260" s="120" t="s">
        <v>454</v>
      </c>
      <c r="D260" s="121">
        <v>26</v>
      </c>
      <c r="E260" s="134">
        <v>1851.05</v>
      </c>
      <c r="F260" s="129">
        <v>123.40333333333334</v>
      </c>
    </row>
    <row r="261" spans="1:6" x14ac:dyDescent="0.3">
      <c r="A261" s="68">
        <v>255</v>
      </c>
      <c r="B261" s="122" t="s">
        <v>597</v>
      </c>
      <c r="C261" s="122" t="s">
        <v>466</v>
      </c>
      <c r="D261" s="123" t="s">
        <v>642</v>
      </c>
      <c r="E261" s="133">
        <v>6261.06</v>
      </c>
      <c r="F261" s="128">
        <v>67.323225806451617</v>
      </c>
    </row>
    <row r="262" spans="1:6" x14ac:dyDescent="0.3">
      <c r="A262" s="68">
        <v>256</v>
      </c>
      <c r="B262" s="120" t="s">
        <v>597</v>
      </c>
      <c r="C262" s="120" t="s">
        <v>643</v>
      </c>
      <c r="D262" s="121" t="s">
        <v>644</v>
      </c>
      <c r="E262" s="134">
        <v>797.86</v>
      </c>
      <c r="F262" s="129">
        <v>199.465</v>
      </c>
    </row>
    <row r="263" spans="1:6" x14ac:dyDescent="0.3">
      <c r="A263" s="68">
        <v>257</v>
      </c>
      <c r="B263" s="122" t="s">
        <v>597</v>
      </c>
      <c r="C263" s="122" t="s">
        <v>638</v>
      </c>
      <c r="D263" s="123">
        <v>38</v>
      </c>
      <c r="E263" s="133">
        <v>10320.82</v>
      </c>
      <c r="F263" s="128">
        <v>61.433452380952382</v>
      </c>
    </row>
    <row r="264" spans="1:6" x14ac:dyDescent="0.3">
      <c r="A264" s="68">
        <v>258</v>
      </c>
      <c r="B264" s="120" t="s">
        <v>597</v>
      </c>
      <c r="C264" s="120" t="s">
        <v>482</v>
      </c>
      <c r="D264" s="121">
        <v>16</v>
      </c>
      <c r="E264" s="134">
        <v>3383</v>
      </c>
      <c r="F264" s="129">
        <v>62.648148148148145</v>
      </c>
    </row>
    <row r="265" spans="1:6" x14ac:dyDescent="0.3">
      <c r="A265" s="68">
        <v>259</v>
      </c>
      <c r="B265" s="122" t="s">
        <v>597</v>
      </c>
      <c r="C265" s="122" t="s">
        <v>367</v>
      </c>
      <c r="D265" s="123">
        <v>208</v>
      </c>
      <c r="E265" s="133">
        <v>5990.4</v>
      </c>
      <c r="F265" s="128">
        <v>36.750920245398774</v>
      </c>
    </row>
    <row r="266" spans="1:6" x14ac:dyDescent="0.3">
      <c r="A266" s="68">
        <v>260</v>
      </c>
      <c r="B266" s="120" t="s">
        <v>597</v>
      </c>
      <c r="C266" s="120" t="s">
        <v>454</v>
      </c>
      <c r="D266" s="121" t="s">
        <v>645</v>
      </c>
      <c r="E266" s="134">
        <v>1487.28</v>
      </c>
      <c r="F266" s="129">
        <v>24.381639344262293</v>
      </c>
    </row>
    <row r="267" spans="1:6" x14ac:dyDescent="0.3">
      <c r="A267" s="68">
        <v>261</v>
      </c>
      <c r="B267" s="122" t="s">
        <v>597</v>
      </c>
      <c r="C267" s="122" t="s">
        <v>483</v>
      </c>
      <c r="D267" s="123">
        <v>18</v>
      </c>
      <c r="E267" s="133">
        <v>1907.34</v>
      </c>
      <c r="F267" s="128">
        <v>127.15599999999999</v>
      </c>
    </row>
    <row r="268" spans="1:6" x14ac:dyDescent="0.3">
      <c r="A268" s="68">
        <v>262</v>
      </c>
      <c r="B268" s="120" t="s">
        <v>597</v>
      </c>
      <c r="C268" s="120" t="s">
        <v>646</v>
      </c>
      <c r="D268" s="121" t="s">
        <v>647</v>
      </c>
      <c r="E268" s="134">
        <v>1179.5899999999999</v>
      </c>
      <c r="F268" s="129">
        <v>147.44874999999999</v>
      </c>
    </row>
    <row r="269" spans="1:6" x14ac:dyDescent="0.3">
      <c r="A269" s="68">
        <v>263</v>
      </c>
      <c r="B269" s="122" t="s">
        <v>597</v>
      </c>
      <c r="C269" s="122" t="s">
        <v>601</v>
      </c>
      <c r="D269" s="123" t="s">
        <v>648</v>
      </c>
      <c r="E269" s="133">
        <v>8262.76</v>
      </c>
      <c r="F269" s="128">
        <v>64.052403100775194</v>
      </c>
    </row>
    <row r="270" spans="1:6" x14ac:dyDescent="0.3">
      <c r="A270" s="68">
        <v>264</v>
      </c>
      <c r="B270" s="120" t="s">
        <v>597</v>
      </c>
      <c r="C270" s="120" t="s">
        <v>355</v>
      </c>
      <c r="D270" s="121" t="s">
        <v>1056</v>
      </c>
      <c r="E270" s="134">
        <v>1278.05</v>
      </c>
      <c r="F270" s="129">
        <v>182.57857142857142</v>
      </c>
    </row>
    <row r="271" spans="1:6" x14ac:dyDescent="0.3">
      <c r="A271" s="68">
        <v>265</v>
      </c>
      <c r="B271" s="122" t="s">
        <v>597</v>
      </c>
      <c r="C271" s="122" t="s">
        <v>355</v>
      </c>
      <c r="D271" s="123">
        <v>35</v>
      </c>
      <c r="E271" s="133">
        <v>1110.55</v>
      </c>
      <c r="F271" s="128">
        <v>138.81874999999999</v>
      </c>
    </row>
    <row r="272" spans="1:6" x14ac:dyDescent="0.3">
      <c r="A272" s="68">
        <v>266</v>
      </c>
      <c r="B272" s="120" t="s">
        <v>597</v>
      </c>
      <c r="C272" s="120" t="s">
        <v>355</v>
      </c>
      <c r="D272" s="121">
        <v>16</v>
      </c>
      <c r="E272" s="134">
        <v>2383.5</v>
      </c>
      <c r="F272" s="129">
        <v>113.5</v>
      </c>
    </row>
    <row r="273" spans="1:6" x14ac:dyDescent="0.3">
      <c r="A273" s="68">
        <v>267</v>
      </c>
      <c r="B273" s="122" t="s">
        <v>597</v>
      </c>
      <c r="C273" s="122" t="s">
        <v>355</v>
      </c>
      <c r="D273" s="123">
        <v>54</v>
      </c>
      <c r="E273" s="133">
        <v>2071.36</v>
      </c>
      <c r="F273" s="128">
        <v>98.636190476190478</v>
      </c>
    </row>
    <row r="274" spans="1:6" x14ac:dyDescent="0.3">
      <c r="A274" s="68">
        <v>268</v>
      </c>
      <c r="B274" s="120" t="s">
        <v>597</v>
      </c>
      <c r="C274" s="120" t="s">
        <v>355</v>
      </c>
      <c r="D274" s="121">
        <v>11</v>
      </c>
      <c r="E274" s="134">
        <v>1663.98</v>
      </c>
      <c r="F274" s="129">
        <v>166.398</v>
      </c>
    </row>
    <row r="275" spans="1:6" x14ac:dyDescent="0.3">
      <c r="A275" s="68">
        <v>269</v>
      </c>
      <c r="B275" s="122" t="s">
        <v>597</v>
      </c>
      <c r="C275" s="122" t="s">
        <v>355</v>
      </c>
      <c r="D275" s="123">
        <v>7</v>
      </c>
      <c r="E275" s="133">
        <v>1665.59</v>
      </c>
      <c r="F275" s="128">
        <v>138.79916666666665</v>
      </c>
    </row>
    <row r="276" spans="1:6" x14ac:dyDescent="0.3">
      <c r="A276" s="68">
        <v>270</v>
      </c>
      <c r="B276" s="120" t="s">
        <v>597</v>
      </c>
      <c r="C276" s="120" t="s">
        <v>386</v>
      </c>
      <c r="D276" s="121" t="s">
        <v>649</v>
      </c>
      <c r="E276" s="134">
        <v>3671.71</v>
      </c>
      <c r="F276" s="129">
        <v>101.99194444444444</v>
      </c>
    </row>
    <row r="277" spans="1:6" x14ac:dyDescent="0.3">
      <c r="A277" s="68">
        <v>271</v>
      </c>
      <c r="B277" s="122" t="s">
        <v>597</v>
      </c>
      <c r="C277" s="122" t="s">
        <v>454</v>
      </c>
      <c r="D277" s="123">
        <v>24</v>
      </c>
      <c r="E277" s="133">
        <v>2720.18</v>
      </c>
      <c r="F277" s="128">
        <v>97.14928571428571</v>
      </c>
    </row>
    <row r="278" spans="1:6" x14ac:dyDescent="0.3">
      <c r="A278" s="68">
        <v>272</v>
      </c>
      <c r="B278" s="120" t="s">
        <v>597</v>
      </c>
      <c r="C278" s="120" t="s">
        <v>610</v>
      </c>
      <c r="D278" s="121" t="s">
        <v>650</v>
      </c>
      <c r="E278" s="134">
        <v>965.35</v>
      </c>
      <c r="F278" s="129">
        <v>241.33750000000001</v>
      </c>
    </row>
    <row r="279" spans="1:6" x14ac:dyDescent="0.3">
      <c r="A279" s="68">
        <v>273</v>
      </c>
      <c r="B279" s="122" t="s">
        <v>597</v>
      </c>
      <c r="C279" s="122" t="s">
        <v>464</v>
      </c>
      <c r="D279" s="123">
        <v>18</v>
      </c>
      <c r="E279" s="133">
        <v>5484.55</v>
      </c>
      <c r="F279" s="128">
        <v>70.314743589743586</v>
      </c>
    </row>
    <row r="280" spans="1:6" x14ac:dyDescent="0.3">
      <c r="A280" s="68">
        <v>274</v>
      </c>
      <c r="B280" s="120" t="s">
        <v>597</v>
      </c>
      <c r="C280" s="120" t="s">
        <v>307</v>
      </c>
      <c r="D280" s="121" t="s">
        <v>651</v>
      </c>
      <c r="E280" s="134">
        <v>1083.77</v>
      </c>
      <c r="F280" s="129">
        <v>154.82428571428571</v>
      </c>
    </row>
    <row r="281" spans="1:6" x14ac:dyDescent="0.3">
      <c r="A281" s="68">
        <v>275</v>
      </c>
      <c r="B281" s="122" t="s">
        <v>597</v>
      </c>
      <c r="C281" s="122" t="s">
        <v>307</v>
      </c>
      <c r="D281" s="123">
        <v>196</v>
      </c>
      <c r="E281" s="133">
        <v>916.27</v>
      </c>
      <c r="F281" s="128">
        <v>305.42333333333335</v>
      </c>
    </row>
    <row r="282" spans="1:6" x14ac:dyDescent="0.3">
      <c r="A282" s="68">
        <v>276</v>
      </c>
      <c r="B282" s="120" t="s">
        <v>597</v>
      </c>
      <c r="C282" s="120" t="s">
        <v>307</v>
      </c>
      <c r="D282" s="121">
        <v>233</v>
      </c>
      <c r="E282" s="134">
        <v>1168.57</v>
      </c>
      <c r="F282" s="129">
        <v>233.714</v>
      </c>
    </row>
    <row r="283" spans="1:6" x14ac:dyDescent="0.3">
      <c r="A283" s="68">
        <v>277</v>
      </c>
      <c r="B283" s="122" t="s">
        <v>597</v>
      </c>
      <c r="C283" s="122" t="s">
        <v>307</v>
      </c>
      <c r="D283" s="123" t="s">
        <v>652</v>
      </c>
      <c r="E283" s="133">
        <v>2450.8200000000002</v>
      </c>
      <c r="F283" s="128">
        <v>306.35250000000002</v>
      </c>
    </row>
    <row r="284" spans="1:6" x14ac:dyDescent="0.3">
      <c r="A284" s="68">
        <v>278</v>
      </c>
      <c r="B284" s="120" t="s">
        <v>597</v>
      </c>
      <c r="C284" s="120" t="s">
        <v>653</v>
      </c>
      <c r="D284" s="121" t="s">
        <v>654</v>
      </c>
      <c r="E284" s="134">
        <v>5431.52</v>
      </c>
      <c r="F284" s="129">
        <v>54.863838383838392</v>
      </c>
    </row>
    <row r="285" spans="1:6" x14ac:dyDescent="0.3">
      <c r="A285" s="68">
        <v>279</v>
      </c>
      <c r="B285" s="122" t="s">
        <v>597</v>
      </c>
      <c r="C285" s="122" t="s">
        <v>655</v>
      </c>
      <c r="D285" s="123">
        <v>70</v>
      </c>
      <c r="E285" s="133">
        <v>1565.35</v>
      </c>
      <c r="F285" s="128">
        <v>97.834374999999994</v>
      </c>
    </row>
    <row r="286" spans="1:6" x14ac:dyDescent="0.3">
      <c r="A286" s="68">
        <v>280</v>
      </c>
      <c r="B286" s="120" t="s">
        <v>597</v>
      </c>
      <c r="C286" s="120" t="s">
        <v>638</v>
      </c>
      <c r="D286" s="121">
        <v>44</v>
      </c>
      <c r="E286" s="134">
        <v>4704.7299999999996</v>
      </c>
      <c r="F286" s="129">
        <v>35.373909774436086</v>
      </c>
    </row>
    <row r="287" spans="1:6" x14ac:dyDescent="0.3">
      <c r="A287" s="68">
        <v>281</v>
      </c>
      <c r="B287" s="122" t="s">
        <v>597</v>
      </c>
      <c r="C287" s="122" t="s">
        <v>482</v>
      </c>
      <c r="D287" s="123" t="s">
        <v>656</v>
      </c>
      <c r="E287" s="133">
        <v>7133.23</v>
      </c>
      <c r="F287" s="128">
        <v>37.152239583333333</v>
      </c>
    </row>
    <row r="288" spans="1:6" x14ac:dyDescent="0.3">
      <c r="A288" s="68">
        <v>282</v>
      </c>
      <c r="B288" s="120" t="s">
        <v>597</v>
      </c>
      <c r="C288" s="120" t="s">
        <v>483</v>
      </c>
      <c r="D288" s="121">
        <v>13</v>
      </c>
      <c r="E288" s="134">
        <v>1854.06</v>
      </c>
      <c r="F288" s="129">
        <v>123.604</v>
      </c>
    </row>
    <row r="289" spans="1:6" x14ac:dyDescent="0.3">
      <c r="A289" s="68">
        <v>283</v>
      </c>
      <c r="B289" s="122" t="s">
        <v>597</v>
      </c>
      <c r="C289" s="122" t="s">
        <v>484</v>
      </c>
      <c r="D289" s="123">
        <v>1</v>
      </c>
      <c r="E289" s="133">
        <v>2718.78</v>
      </c>
      <c r="F289" s="128">
        <v>90.626000000000005</v>
      </c>
    </row>
    <row r="290" spans="1:6" x14ac:dyDescent="0.3">
      <c r="A290" s="68">
        <v>284</v>
      </c>
      <c r="B290" s="120" t="s">
        <v>597</v>
      </c>
      <c r="C290" s="120" t="s">
        <v>657</v>
      </c>
      <c r="D290" s="121">
        <v>4</v>
      </c>
      <c r="E290" s="134">
        <v>1086.56</v>
      </c>
      <c r="F290" s="129">
        <v>271.64</v>
      </c>
    </row>
    <row r="291" spans="1:6" x14ac:dyDescent="0.3">
      <c r="A291" s="68">
        <v>285</v>
      </c>
      <c r="B291" s="122" t="s">
        <v>597</v>
      </c>
      <c r="C291" s="122" t="s">
        <v>386</v>
      </c>
      <c r="D291" s="123">
        <v>1</v>
      </c>
      <c r="E291" s="133">
        <v>3324.38</v>
      </c>
      <c r="F291" s="128">
        <v>46.822253521126761</v>
      </c>
    </row>
    <row r="292" spans="1:6" x14ac:dyDescent="0.3">
      <c r="A292" s="68">
        <v>286</v>
      </c>
      <c r="B292" s="120" t="s">
        <v>597</v>
      </c>
      <c r="C292" s="120" t="s">
        <v>413</v>
      </c>
      <c r="D292" s="121" t="s">
        <v>658</v>
      </c>
      <c r="E292" s="134">
        <v>1086.56</v>
      </c>
      <c r="F292" s="129">
        <v>54.327999999999996</v>
      </c>
    </row>
    <row r="293" spans="1:6" x14ac:dyDescent="0.3">
      <c r="A293" s="68">
        <v>287</v>
      </c>
      <c r="B293" s="122" t="s">
        <v>597</v>
      </c>
      <c r="C293" s="122" t="s">
        <v>646</v>
      </c>
      <c r="D293" s="123" t="s">
        <v>659</v>
      </c>
      <c r="E293" s="133">
        <v>1566.76</v>
      </c>
      <c r="F293" s="128">
        <v>130.56333333333333</v>
      </c>
    </row>
    <row r="294" spans="1:6" x14ac:dyDescent="0.3">
      <c r="A294" s="68">
        <v>288</v>
      </c>
      <c r="B294" s="120" t="s">
        <v>597</v>
      </c>
      <c r="C294" s="120" t="s">
        <v>426</v>
      </c>
      <c r="D294" s="121" t="s">
        <v>660</v>
      </c>
      <c r="E294" s="134">
        <v>1782.4</v>
      </c>
      <c r="F294" s="129">
        <v>594.13333333333333</v>
      </c>
    </row>
    <row r="295" spans="1:6" x14ac:dyDescent="0.3">
      <c r="A295" s="68">
        <v>289</v>
      </c>
      <c r="B295" s="122" t="s">
        <v>597</v>
      </c>
      <c r="C295" s="122" t="s">
        <v>426</v>
      </c>
      <c r="D295" s="123" t="s">
        <v>661</v>
      </c>
      <c r="E295" s="133">
        <v>916.27</v>
      </c>
      <c r="F295" s="128">
        <v>152.71166666666667</v>
      </c>
    </row>
    <row r="296" spans="1:6" x14ac:dyDescent="0.3">
      <c r="A296" s="68">
        <v>290</v>
      </c>
      <c r="B296" s="120" t="s">
        <v>597</v>
      </c>
      <c r="C296" s="120" t="s">
        <v>601</v>
      </c>
      <c r="D296" s="121" t="s">
        <v>662</v>
      </c>
      <c r="E296" s="134">
        <v>1399.26</v>
      </c>
      <c r="F296" s="129">
        <v>466.42</v>
      </c>
    </row>
    <row r="297" spans="1:6" x14ac:dyDescent="0.3">
      <c r="A297" s="68">
        <v>291</v>
      </c>
      <c r="B297" s="122" t="s">
        <v>597</v>
      </c>
      <c r="C297" s="122" t="s">
        <v>454</v>
      </c>
      <c r="D297" s="123">
        <v>13</v>
      </c>
      <c r="E297" s="133">
        <v>797.86</v>
      </c>
      <c r="F297" s="128">
        <v>199.465</v>
      </c>
    </row>
    <row r="298" spans="1:6" x14ac:dyDescent="0.3">
      <c r="A298" s="68">
        <v>292</v>
      </c>
      <c r="B298" s="120" t="s">
        <v>597</v>
      </c>
      <c r="C298" s="120" t="s">
        <v>638</v>
      </c>
      <c r="D298" s="121">
        <v>28</v>
      </c>
      <c r="E298" s="134">
        <v>6621.89</v>
      </c>
      <c r="F298" s="129">
        <v>61.313796296296296</v>
      </c>
    </row>
    <row r="299" spans="1:6" x14ac:dyDescent="0.3">
      <c r="A299" s="68">
        <v>293</v>
      </c>
      <c r="B299" s="122" t="s">
        <v>597</v>
      </c>
      <c r="C299" s="122" t="s">
        <v>638</v>
      </c>
      <c r="D299" s="123" t="s">
        <v>663</v>
      </c>
      <c r="E299" s="133">
        <v>4985.47</v>
      </c>
      <c r="F299" s="128">
        <v>69.242638888888891</v>
      </c>
    </row>
    <row r="300" spans="1:6" x14ac:dyDescent="0.3">
      <c r="A300" s="68">
        <v>294</v>
      </c>
      <c r="B300" s="120" t="s">
        <v>597</v>
      </c>
      <c r="C300" s="120" t="s">
        <v>638</v>
      </c>
      <c r="D300" s="121" t="s">
        <v>664</v>
      </c>
      <c r="E300" s="134">
        <v>7504.7</v>
      </c>
      <c r="F300" s="129">
        <v>69.487962962962968</v>
      </c>
    </row>
    <row r="301" spans="1:6" x14ac:dyDescent="0.3">
      <c r="A301" s="68">
        <v>295</v>
      </c>
      <c r="B301" s="122" t="s">
        <v>597</v>
      </c>
      <c r="C301" s="122" t="s">
        <v>407</v>
      </c>
      <c r="D301" s="123">
        <v>23</v>
      </c>
      <c r="E301" s="133">
        <v>6005.95</v>
      </c>
      <c r="F301" s="128">
        <v>55.610648148148144</v>
      </c>
    </row>
    <row r="302" spans="1:6" x14ac:dyDescent="0.3">
      <c r="A302" s="68">
        <v>296</v>
      </c>
      <c r="B302" s="120" t="s">
        <v>597</v>
      </c>
      <c r="C302" s="120" t="s">
        <v>407</v>
      </c>
      <c r="D302" s="121" t="s">
        <v>665</v>
      </c>
      <c r="E302" s="134">
        <v>4531.62</v>
      </c>
      <c r="F302" s="129">
        <v>66.641470588235293</v>
      </c>
    </row>
    <row r="303" spans="1:6" x14ac:dyDescent="0.3">
      <c r="A303" s="68">
        <v>297</v>
      </c>
      <c r="B303" s="122" t="s">
        <v>597</v>
      </c>
      <c r="C303" s="122" t="s">
        <v>407</v>
      </c>
      <c r="D303" s="123">
        <v>25</v>
      </c>
      <c r="E303" s="133">
        <v>5218.51</v>
      </c>
      <c r="F303" s="128">
        <v>57.983444444444444</v>
      </c>
    </row>
    <row r="304" spans="1:6" x14ac:dyDescent="0.3">
      <c r="A304" s="68">
        <v>298</v>
      </c>
      <c r="B304" s="120" t="s">
        <v>597</v>
      </c>
      <c r="C304" s="120" t="s">
        <v>451</v>
      </c>
      <c r="D304" s="121">
        <v>8</v>
      </c>
      <c r="E304" s="134">
        <v>1542.77</v>
      </c>
      <c r="F304" s="129">
        <v>46.75060606060606</v>
      </c>
    </row>
    <row r="305" spans="1:6" x14ac:dyDescent="0.3">
      <c r="A305" s="68">
        <v>299</v>
      </c>
      <c r="B305" s="122" t="s">
        <v>597</v>
      </c>
      <c r="C305" s="122" t="s">
        <v>482</v>
      </c>
      <c r="D305" s="123">
        <v>14</v>
      </c>
      <c r="E305" s="133">
        <v>3989.21</v>
      </c>
      <c r="F305" s="128">
        <v>45.331931818181822</v>
      </c>
    </row>
    <row r="306" spans="1:6" x14ac:dyDescent="0.3">
      <c r="A306" s="68">
        <v>300</v>
      </c>
      <c r="B306" s="120" t="s">
        <v>597</v>
      </c>
      <c r="C306" s="120" t="s">
        <v>483</v>
      </c>
      <c r="D306" s="121">
        <v>4</v>
      </c>
      <c r="E306" s="134">
        <v>916.27</v>
      </c>
      <c r="F306" s="129">
        <v>305.42333333333335</v>
      </c>
    </row>
    <row r="307" spans="1:6" x14ac:dyDescent="0.3">
      <c r="A307" s="68">
        <v>301</v>
      </c>
      <c r="B307" s="122" t="s">
        <v>597</v>
      </c>
      <c r="C307" s="122" t="s">
        <v>483</v>
      </c>
      <c r="D307" s="123">
        <v>8</v>
      </c>
      <c r="E307" s="133">
        <v>1110.55</v>
      </c>
      <c r="F307" s="128">
        <v>277.63749999999999</v>
      </c>
    </row>
    <row r="308" spans="1:6" x14ac:dyDescent="0.3">
      <c r="A308" s="68">
        <v>302</v>
      </c>
      <c r="B308" s="120" t="s">
        <v>597</v>
      </c>
      <c r="C308" s="120" t="s">
        <v>386</v>
      </c>
      <c r="D308" s="121">
        <v>7</v>
      </c>
      <c r="E308" s="134">
        <v>1855.46</v>
      </c>
      <c r="F308" s="129">
        <v>51.540555555555557</v>
      </c>
    </row>
    <row r="309" spans="1:6" x14ac:dyDescent="0.3">
      <c r="A309" s="68">
        <v>303</v>
      </c>
      <c r="B309" s="122" t="s">
        <v>597</v>
      </c>
      <c r="C309" s="122" t="s">
        <v>446</v>
      </c>
      <c r="D309" s="123">
        <v>4</v>
      </c>
      <c r="E309" s="133">
        <v>2451.4299999999998</v>
      </c>
      <c r="F309" s="128">
        <v>55.714318181818179</v>
      </c>
    </row>
    <row r="310" spans="1:6" x14ac:dyDescent="0.3">
      <c r="A310" s="68">
        <v>304</v>
      </c>
      <c r="B310" s="120" t="s">
        <v>597</v>
      </c>
      <c r="C310" s="120" t="s">
        <v>446</v>
      </c>
      <c r="D310" s="121" t="s">
        <v>666</v>
      </c>
      <c r="E310" s="134">
        <v>1123.1400000000001</v>
      </c>
      <c r="F310" s="129">
        <v>140.39250000000001</v>
      </c>
    </row>
    <row r="311" spans="1:6" x14ac:dyDescent="0.3">
      <c r="A311" s="68">
        <v>305</v>
      </c>
      <c r="B311" s="122" t="s">
        <v>597</v>
      </c>
      <c r="C311" s="122" t="s">
        <v>446</v>
      </c>
      <c r="D311" s="123">
        <v>9</v>
      </c>
      <c r="E311" s="133">
        <v>816.14</v>
      </c>
      <c r="F311" s="128">
        <v>272.04666666666668</v>
      </c>
    </row>
    <row r="312" spans="1:6" x14ac:dyDescent="0.3">
      <c r="A312" s="68">
        <v>306</v>
      </c>
      <c r="B312" s="120" t="s">
        <v>597</v>
      </c>
      <c r="C312" s="120" t="s">
        <v>667</v>
      </c>
      <c r="D312" s="121">
        <v>17</v>
      </c>
      <c r="E312" s="134">
        <v>2337.0500000000002</v>
      </c>
      <c r="F312" s="129">
        <v>89.886538461538464</v>
      </c>
    </row>
    <row r="313" spans="1:6" x14ac:dyDescent="0.3">
      <c r="A313" s="68">
        <v>307</v>
      </c>
      <c r="B313" s="122" t="s">
        <v>597</v>
      </c>
      <c r="C313" s="122" t="s">
        <v>450</v>
      </c>
      <c r="D313" s="123">
        <v>10</v>
      </c>
      <c r="E313" s="133">
        <v>3191.53</v>
      </c>
      <c r="F313" s="128">
        <v>106.38433333333334</v>
      </c>
    </row>
    <row r="314" spans="1:6" x14ac:dyDescent="0.3">
      <c r="A314" s="68">
        <v>308</v>
      </c>
      <c r="B314" s="120" t="s">
        <v>597</v>
      </c>
      <c r="C314" s="120" t="s">
        <v>450</v>
      </c>
      <c r="D314" s="121">
        <v>30</v>
      </c>
      <c r="E314" s="134">
        <v>5568.5</v>
      </c>
      <c r="F314" s="129">
        <v>56.821428571428569</v>
      </c>
    </row>
    <row r="315" spans="1:6" x14ac:dyDescent="0.3">
      <c r="A315" s="68">
        <v>309</v>
      </c>
      <c r="B315" s="122" t="s">
        <v>597</v>
      </c>
      <c r="C315" s="122" t="s">
        <v>450</v>
      </c>
      <c r="D315" s="123">
        <v>34</v>
      </c>
      <c r="E315" s="133">
        <v>5483.34</v>
      </c>
      <c r="F315" s="128">
        <v>50.771666666666668</v>
      </c>
    </row>
    <row r="316" spans="1:6" x14ac:dyDescent="0.3">
      <c r="A316" s="68">
        <v>310</v>
      </c>
      <c r="B316" s="120" t="s">
        <v>597</v>
      </c>
      <c r="C316" s="120" t="s">
        <v>420</v>
      </c>
      <c r="D316" s="121" t="s">
        <v>668</v>
      </c>
      <c r="E316" s="134">
        <v>797.86</v>
      </c>
      <c r="F316" s="129">
        <v>265.95333333333332</v>
      </c>
    </row>
    <row r="317" spans="1:6" x14ac:dyDescent="0.3">
      <c r="A317" s="68">
        <v>311</v>
      </c>
      <c r="B317" s="122" t="s">
        <v>597</v>
      </c>
      <c r="C317" s="122" t="s">
        <v>420</v>
      </c>
      <c r="D317" s="123">
        <v>201</v>
      </c>
      <c r="E317" s="133">
        <v>2358.41</v>
      </c>
      <c r="F317" s="128">
        <v>138.72999999999999</v>
      </c>
    </row>
    <row r="318" spans="1:6" x14ac:dyDescent="0.3">
      <c r="A318" s="68">
        <v>312</v>
      </c>
      <c r="B318" s="120" t="s">
        <v>597</v>
      </c>
      <c r="C318" s="120" t="s">
        <v>420</v>
      </c>
      <c r="D318" s="121" t="s">
        <v>669</v>
      </c>
      <c r="E318" s="134">
        <v>1344.4</v>
      </c>
      <c r="F318" s="129">
        <v>336.1</v>
      </c>
    </row>
    <row r="319" spans="1:6" x14ac:dyDescent="0.3">
      <c r="A319" s="68">
        <v>313</v>
      </c>
      <c r="B319" s="122" t="s">
        <v>597</v>
      </c>
      <c r="C319" s="122" t="s">
        <v>670</v>
      </c>
      <c r="D319" s="123" t="s">
        <v>671</v>
      </c>
      <c r="E319" s="133">
        <v>1855.46</v>
      </c>
      <c r="F319" s="128">
        <v>109.14470588235294</v>
      </c>
    </row>
    <row r="320" spans="1:6" x14ac:dyDescent="0.3">
      <c r="A320" s="68">
        <v>314</v>
      </c>
      <c r="B320" s="120" t="s">
        <v>597</v>
      </c>
      <c r="C320" s="120" t="s">
        <v>672</v>
      </c>
      <c r="D320" s="121" t="s">
        <v>673</v>
      </c>
      <c r="E320" s="134">
        <v>4914.76</v>
      </c>
      <c r="F320" s="129">
        <v>87.763571428571439</v>
      </c>
    </row>
    <row r="321" spans="1:6" x14ac:dyDescent="0.3">
      <c r="A321" s="68">
        <v>315</v>
      </c>
      <c r="B321" s="122" t="s">
        <v>597</v>
      </c>
      <c r="C321" s="122" t="s">
        <v>653</v>
      </c>
      <c r="D321" s="123" t="s">
        <v>674</v>
      </c>
      <c r="E321" s="133">
        <v>2141.36</v>
      </c>
      <c r="F321" s="128">
        <v>61.181714285714293</v>
      </c>
    </row>
    <row r="322" spans="1:6" x14ac:dyDescent="0.3">
      <c r="A322" s="68">
        <v>316</v>
      </c>
      <c r="B322" s="120" t="s">
        <v>597</v>
      </c>
      <c r="C322" s="120" t="s">
        <v>638</v>
      </c>
      <c r="D322" s="121" t="s">
        <v>675</v>
      </c>
      <c r="E322" s="134">
        <v>3284.56</v>
      </c>
      <c r="F322" s="129">
        <v>52.976774193548387</v>
      </c>
    </row>
    <row r="323" spans="1:6" x14ac:dyDescent="0.3">
      <c r="A323" s="68">
        <v>317</v>
      </c>
      <c r="B323" s="122" t="s">
        <v>597</v>
      </c>
      <c r="C323" s="122" t="s">
        <v>676</v>
      </c>
      <c r="D323" s="123" t="s">
        <v>677</v>
      </c>
      <c r="E323" s="133">
        <v>2703.73</v>
      </c>
      <c r="F323" s="128">
        <v>77.249428571428567</v>
      </c>
    </row>
    <row r="324" spans="1:6" x14ac:dyDescent="0.3">
      <c r="A324" s="68">
        <v>318</v>
      </c>
      <c r="B324" s="120" t="s">
        <v>597</v>
      </c>
      <c r="C324" s="120" t="s">
        <v>678</v>
      </c>
      <c r="D324" s="121" t="s">
        <v>679</v>
      </c>
      <c r="E324" s="134">
        <v>1278.05</v>
      </c>
      <c r="F324" s="129">
        <v>85.203333333333333</v>
      </c>
    </row>
    <row r="325" spans="1:6" x14ac:dyDescent="0.3">
      <c r="A325" s="68">
        <v>319</v>
      </c>
      <c r="B325" s="122" t="s">
        <v>597</v>
      </c>
      <c r="C325" s="122" t="s">
        <v>640</v>
      </c>
      <c r="D325" s="123" t="s">
        <v>1057</v>
      </c>
      <c r="E325" s="133">
        <v>5338.57</v>
      </c>
      <c r="F325" s="128">
        <v>69.332077922077914</v>
      </c>
    </row>
    <row r="326" spans="1:6" x14ac:dyDescent="0.3">
      <c r="A326" s="68">
        <v>320</v>
      </c>
      <c r="B326" s="120" t="s">
        <v>597</v>
      </c>
      <c r="C326" s="120" t="s">
        <v>640</v>
      </c>
      <c r="D326" s="121">
        <v>17</v>
      </c>
      <c r="E326" s="134">
        <v>3383</v>
      </c>
      <c r="F326" s="129">
        <v>73.543478260869563</v>
      </c>
    </row>
    <row r="327" spans="1:6" x14ac:dyDescent="0.3">
      <c r="A327" s="68">
        <v>321</v>
      </c>
      <c r="B327" s="122" t="s">
        <v>597</v>
      </c>
      <c r="C327" s="122" t="s">
        <v>407</v>
      </c>
      <c r="D327" s="123">
        <v>15</v>
      </c>
      <c r="E327" s="133">
        <v>2262.58</v>
      </c>
      <c r="F327" s="128">
        <v>75.419333333333327</v>
      </c>
    </row>
    <row r="328" spans="1:6" x14ac:dyDescent="0.3">
      <c r="A328" s="68">
        <v>322</v>
      </c>
      <c r="B328" s="120" t="s">
        <v>597</v>
      </c>
      <c r="C328" s="120" t="s">
        <v>407</v>
      </c>
      <c r="D328" s="121" t="s">
        <v>680</v>
      </c>
      <c r="E328" s="134">
        <v>2720.18</v>
      </c>
      <c r="F328" s="129">
        <v>85.005624999999995</v>
      </c>
    </row>
    <row r="329" spans="1:6" x14ac:dyDescent="0.3">
      <c r="A329" s="68">
        <v>323</v>
      </c>
      <c r="B329" s="122" t="s">
        <v>597</v>
      </c>
      <c r="C329" s="122" t="s">
        <v>407</v>
      </c>
      <c r="D329" s="123" t="s">
        <v>681</v>
      </c>
      <c r="E329" s="133">
        <v>1774.78</v>
      </c>
      <c r="F329" s="128">
        <v>34.130384615384614</v>
      </c>
    </row>
    <row r="330" spans="1:6" x14ac:dyDescent="0.3">
      <c r="A330" s="68">
        <v>324</v>
      </c>
      <c r="B330" s="120" t="s">
        <v>597</v>
      </c>
      <c r="C330" s="120" t="s">
        <v>407</v>
      </c>
      <c r="D330" s="121">
        <v>21</v>
      </c>
      <c r="E330" s="134">
        <v>9643.39</v>
      </c>
      <c r="F330" s="129">
        <v>59.527098765432093</v>
      </c>
    </row>
    <row r="331" spans="1:6" x14ac:dyDescent="0.3">
      <c r="A331" s="68">
        <v>325</v>
      </c>
      <c r="B331" s="122" t="s">
        <v>597</v>
      </c>
      <c r="C331" s="122" t="s">
        <v>355</v>
      </c>
      <c r="D331" s="123">
        <v>72</v>
      </c>
      <c r="E331" s="133">
        <v>797.86</v>
      </c>
      <c r="F331" s="128">
        <v>265.95333333333332</v>
      </c>
    </row>
    <row r="332" spans="1:6" x14ac:dyDescent="0.3">
      <c r="A332" s="68">
        <v>326</v>
      </c>
      <c r="B332" s="120" t="s">
        <v>597</v>
      </c>
      <c r="C332" s="120" t="s">
        <v>424</v>
      </c>
      <c r="D332" s="121">
        <v>96</v>
      </c>
      <c r="E332" s="134">
        <v>5489.36</v>
      </c>
      <c r="F332" s="129">
        <v>61.67820224719101</v>
      </c>
    </row>
    <row r="333" spans="1:6" x14ac:dyDescent="0.3">
      <c r="A333" s="68">
        <v>327</v>
      </c>
      <c r="B333" s="122" t="s">
        <v>597</v>
      </c>
      <c r="C333" s="122" t="s">
        <v>450</v>
      </c>
      <c r="D333" s="123">
        <v>8</v>
      </c>
      <c r="E333" s="133">
        <v>2525.9</v>
      </c>
      <c r="F333" s="128">
        <v>84.196666666666673</v>
      </c>
    </row>
    <row r="334" spans="1:6" x14ac:dyDescent="0.3">
      <c r="A334" s="68">
        <v>328</v>
      </c>
      <c r="B334" s="120" t="s">
        <v>597</v>
      </c>
      <c r="C334" s="120" t="s">
        <v>426</v>
      </c>
      <c r="D334" s="121">
        <v>152</v>
      </c>
      <c r="E334" s="134">
        <v>916.27</v>
      </c>
      <c r="F334" s="129">
        <v>305.42333333333335</v>
      </c>
    </row>
    <row r="335" spans="1:6" x14ac:dyDescent="0.3">
      <c r="A335" s="68">
        <v>329</v>
      </c>
      <c r="B335" s="122" t="s">
        <v>597</v>
      </c>
      <c r="C335" s="122" t="s">
        <v>426</v>
      </c>
      <c r="D335" s="123">
        <v>161</v>
      </c>
      <c r="E335" s="133">
        <v>916.27</v>
      </c>
      <c r="F335" s="128">
        <v>114.53375</v>
      </c>
    </row>
    <row r="336" spans="1:6" x14ac:dyDescent="0.3">
      <c r="A336" s="68">
        <v>330</v>
      </c>
      <c r="B336" s="120" t="s">
        <v>597</v>
      </c>
      <c r="C336" s="120" t="s">
        <v>420</v>
      </c>
      <c r="D336" s="121">
        <v>115</v>
      </c>
      <c r="E336" s="134">
        <v>916.27</v>
      </c>
      <c r="F336" s="129">
        <v>57.266874999999999</v>
      </c>
    </row>
    <row r="337" spans="1:6" x14ac:dyDescent="0.3">
      <c r="A337" s="68">
        <v>331</v>
      </c>
      <c r="B337" s="122" t="s">
        <v>597</v>
      </c>
      <c r="C337" s="122" t="s">
        <v>682</v>
      </c>
      <c r="D337" s="123" t="s">
        <v>683</v>
      </c>
      <c r="E337" s="133">
        <v>2048.34</v>
      </c>
      <c r="F337" s="128">
        <v>75.864444444444445</v>
      </c>
    </row>
    <row r="338" spans="1:6" x14ac:dyDescent="0.3">
      <c r="A338" s="68">
        <v>332</v>
      </c>
      <c r="B338" s="120" t="s">
        <v>597</v>
      </c>
      <c r="C338" s="120" t="s">
        <v>511</v>
      </c>
      <c r="D338" s="121" t="s">
        <v>684</v>
      </c>
      <c r="E338" s="134">
        <v>4918.97</v>
      </c>
      <c r="F338" s="129">
        <v>81.982833333333332</v>
      </c>
    </row>
    <row r="339" spans="1:6" x14ac:dyDescent="0.3">
      <c r="A339" s="68">
        <v>333</v>
      </c>
      <c r="B339" s="122" t="s">
        <v>597</v>
      </c>
      <c r="C339" s="122" t="s">
        <v>511</v>
      </c>
      <c r="D339" s="123">
        <v>20</v>
      </c>
      <c r="E339" s="133">
        <v>5113.8500000000004</v>
      </c>
      <c r="F339" s="128">
        <v>85.230833333333337</v>
      </c>
    </row>
    <row r="340" spans="1:6" x14ac:dyDescent="0.3">
      <c r="A340" s="68">
        <v>334</v>
      </c>
      <c r="B340" s="120" t="s">
        <v>597</v>
      </c>
      <c r="C340" s="120" t="s">
        <v>511</v>
      </c>
      <c r="D340" s="121">
        <v>9</v>
      </c>
      <c r="E340" s="134">
        <v>4197.07</v>
      </c>
      <c r="F340" s="129">
        <v>69.951166666666666</v>
      </c>
    </row>
    <row r="341" spans="1:6" x14ac:dyDescent="0.3">
      <c r="A341" s="68">
        <v>335</v>
      </c>
      <c r="B341" s="122" t="s">
        <v>597</v>
      </c>
      <c r="C341" s="122" t="s">
        <v>351</v>
      </c>
      <c r="D341" s="123">
        <v>41</v>
      </c>
      <c r="E341" s="133">
        <v>4805.28</v>
      </c>
      <c r="F341" s="128">
        <v>33.369999999999997</v>
      </c>
    </row>
    <row r="342" spans="1:6" x14ac:dyDescent="0.3">
      <c r="A342" s="68">
        <v>336</v>
      </c>
      <c r="B342" s="120" t="s">
        <v>597</v>
      </c>
      <c r="C342" s="120" t="s">
        <v>351</v>
      </c>
      <c r="D342" s="121">
        <v>45</v>
      </c>
      <c r="E342" s="134">
        <v>2517.94</v>
      </c>
      <c r="F342" s="129">
        <v>69.942777777777778</v>
      </c>
    </row>
    <row r="343" spans="1:6" x14ac:dyDescent="0.3">
      <c r="A343" s="68">
        <v>337</v>
      </c>
      <c r="B343" s="122" t="s">
        <v>597</v>
      </c>
      <c r="C343" s="122" t="s">
        <v>653</v>
      </c>
      <c r="D343" s="123">
        <v>38</v>
      </c>
      <c r="E343" s="133">
        <v>3857.16</v>
      </c>
      <c r="F343" s="128">
        <v>60.268124999999998</v>
      </c>
    </row>
    <row r="344" spans="1:6" x14ac:dyDescent="0.3">
      <c r="A344" s="68">
        <v>338</v>
      </c>
      <c r="B344" s="120" t="s">
        <v>597</v>
      </c>
      <c r="C344" s="120" t="s">
        <v>626</v>
      </c>
      <c r="D344" s="121">
        <v>11</v>
      </c>
      <c r="E344" s="134">
        <v>3299</v>
      </c>
      <c r="F344" s="129">
        <v>106.41935483870968</v>
      </c>
    </row>
    <row r="345" spans="1:6" x14ac:dyDescent="0.3">
      <c r="A345" s="68">
        <v>339</v>
      </c>
      <c r="B345" s="122" t="s">
        <v>597</v>
      </c>
      <c r="C345" s="122" t="s">
        <v>627</v>
      </c>
      <c r="D345" s="123">
        <v>20</v>
      </c>
      <c r="E345" s="133">
        <v>797.86</v>
      </c>
      <c r="F345" s="128">
        <v>265.95333333333332</v>
      </c>
    </row>
    <row r="346" spans="1:6" x14ac:dyDescent="0.3">
      <c r="A346" s="68">
        <v>340</v>
      </c>
      <c r="B346" s="120" t="s">
        <v>597</v>
      </c>
      <c r="C346" s="120" t="s">
        <v>627</v>
      </c>
      <c r="D346" s="121">
        <v>7</v>
      </c>
      <c r="E346" s="134">
        <v>1375.27</v>
      </c>
      <c r="F346" s="129">
        <v>458.42333333333335</v>
      </c>
    </row>
    <row r="347" spans="1:6" x14ac:dyDescent="0.3">
      <c r="A347" s="68">
        <v>341</v>
      </c>
      <c r="B347" s="122" t="s">
        <v>597</v>
      </c>
      <c r="C347" s="122" t="s">
        <v>481</v>
      </c>
      <c r="D347" s="123">
        <v>18</v>
      </c>
      <c r="E347" s="133">
        <v>4860.95</v>
      </c>
      <c r="F347" s="128">
        <v>270.05277777777775</v>
      </c>
    </row>
    <row r="348" spans="1:6" x14ac:dyDescent="0.3">
      <c r="A348" s="68">
        <v>342</v>
      </c>
      <c r="B348" s="120" t="s">
        <v>597</v>
      </c>
      <c r="C348" s="120" t="s">
        <v>481</v>
      </c>
      <c r="D348" s="121">
        <v>32</v>
      </c>
      <c r="E348" s="134">
        <v>5670</v>
      </c>
      <c r="F348" s="129">
        <v>70</v>
      </c>
    </row>
    <row r="349" spans="1:6" x14ac:dyDescent="0.3">
      <c r="A349" s="68">
        <v>343</v>
      </c>
      <c r="B349" s="122" t="s">
        <v>597</v>
      </c>
      <c r="C349" s="122" t="s">
        <v>483</v>
      </c>
      <c r="D349" s="123">
        <v>19</v>
      </c>
      <c r="E349" s="133">
        <v>1948.49</v>
      </c>
      <c r="F349" s="128">
        <v>129.89933333333335</v>
      </c>
    </row>
    <row r="350" spans="1:6" x14ac:dyDescent="0.3">
      <c r="A350" s="68">
        <v>344</v>
      </c>
      <c r="B350" s="120" t="s">
        <v>597</v>
      </c>
      <c r="C350" s="120" t="s">
        <v>483</v>
      </c>
      <c r="D350" s="121">
        <v>21</v>
      </c>
      <c r="E350" s="134">
        <v>1566.76</v>
      </c>
      <c r="F350" s="129">
        <v>97.922499999999999</v>
      </c>
    </row>
    <row r="351" spans="1:6" x14ac:dyDescent="0.3">
      <c r="A351" s="68">
        <v>345</v>
      </c>
      <c r="B351" s="122" t="s">
        <v>597</v>
      </c>
      <c r="C351" s="122" t="s">
        <v>678</v>
      </c>
      <c r="D351" s="123" t="s">
        <v>685</v>
      </c>
      <c r="E351" s="133">
        <v>1110.55</v>
      </c>
      <c r="F351" s="128">
        <v>74.036666666666662</v>
      </c>
    </row>
    <row r="352" spans="1:6" x14ac:dyDescent="0.3">
      <c r="A352" s="68">
        <v>346</v>
      </c>
      <c r="B352" s="120" t="s">
        <v>597</v>
      </c>
      <c r="C352" s="120" t="s">
        <v>678</v>
      </c>
      <c r="D352" s="121" t="s">
        <v>686</v>
      </c>
      <c r="E352" s="134">
        <v>11479.34</v>
      </c>
      <c r="F352" s="129">
        <v>64.130391061452514</v>
      </c>
    </row>
    <row r="353" spans="1:6" x14ac:dyDescent="0.3">
      <c r="A353" s="68">
        <v>347</v>
      </c>
      <c r="B353" s="122" t="s">
        <v>597</v>
      </c>
      <c r="C353" s="122" t="s">
        <v>640</v>
      </c>
      <c r="D353" s="123">
        <v>110</v>
      </c>
      <c r="E353" s="133">
        <v>9215.69</v>
      </c>
      <c r="F353" s="128">
        <v>58.327151898734179</v>
      </c>
    </row>
    <row r="354" spans="1:6" x14ac:dyDescent="0.3">
      <c r="A354" s="68">
        <v>348</v>
      </c>
      <c r="B354" s="120" t="s">
        <v>597</v>
      </c>
      <c r="C354" s="120" t="s">
        <v>640</v>
      </c>
      <c r="D354" s="121">
        <v>88</v>
      </c>
      <c r="E354" s="134">
        <v>7133.4</v>
      </c>
      <c r="F354" s="129">
        <v>47.875167785234893</v>
      </c>
    </row>
    <row r="355" spans="1:6" x14ac:dyDescent="0.3">
      <c r="A355" s="68">
        <v>349</v>
      </c>
      <c r="B355" s="122" t="s">
        <v>597</v>
      </c>
      <c r="C355" s="122" t="s">
        <v>640</v>
      </c>
      <c r="D355" s="123">
        <v>90</v>
      </c>
      <c r="E355" s="133">
        <v>3001.27</v>
      </c>
      <c r="F355" s="128">
        <v>93.789687499999999</v>
      </c>
    </row>
    <row r="356" spans="1:6" x14ac:dyDescent="0.3">
      <c r="A356" s="68">
        <v>350</v>
      </c>
      <c r="B356" s="120" t="s">
        <v>597</v>
      </c>
      <c r="C356" s="120" t="s">
        <v>355</v>
      </c>
      <c r="D356" s="121">
        <v>6</v>
      </c>
      <c r="E356" s="134">
        <v>3010.3</v>
      </c>
      <c r="F356" s="129">
        <v>200.68666666666667</v>
      </c>
    </row>
    <row r="357" spans="1:6" x14ac:dyDescent="0.3">
      <c r="A357" s="68">
        <v>351</v>
      </c>
      <c r="B357" s="122" t="s">
        <v>597</v>
      </c>
      <c r="C357" s="122" t="s">
        <v>377</v>
      </c>
      <c r="D357" s="123">
        <v>48</v>
      </c>
      <c r="E357" s="133">
        <v>1566.76</v>
      </c>
      <c r="F357" s="128">
        <v>92.162352941176465</v>
      </c>
    </row>
    <row r="358" spans="1:6" x14ac:dyDescent="0.3">
      <c r="A358" s="68">
        <v>352</v>
      </c>
      <c r="B358" s="120" t="s">
        <v>597</v>
      </c>
      <c r="C358" s="120" t="s">
        <v>375</v>
      </c>
      <c r="D358" s="121">
        <v>4</v>
      </c>
      <c r="E358" s="134">
        <v>1110.55</v>
      </c>
      <c r="F358" s="129">
        <v>370.18333333333334</v>
      </c>
    </row>
    <row r="359" spans="1:6" x14ac:dyDescent="0.3">
      <c r="A359" s="68">
        <v>353</v>
      </c>
      <c r="B359" s="122" t="s">
        <v>597</v>
      </c>
      <c r="C359" s="122" t="s">
        <v>605</v>
      </c>
      <c r="D359" s="123" t="s">
        <v>687</v>
      </c>
      <c r="E359" s="133">
        <v>8370.83</v>
      </c>
      <c r="F359" s="128">
        <v>58.537272727272729</v>
      </c>
    </row>
    <row r="360" spans="1:6" x14ac:dyDescent="0.3">
      <c r="A360" s="68">
        <v>354</v>
      </c>
      <c r="B360" s="120" t="s">
        <v>597</v>
      </c>
      <c r="C360" s="120" t="s">
        <v>476</v>
      </c>
      <c r="D360" s="121">
        <v>18</v>
      </c>
      <c r="E360" s="134">
        <v>4057.66</v>
      </c>
      <c r="F360" s="129">
        <v>56.356388888888887</v>
      </c>
    </row>
    <row r="361" spans="1:6" x14ac:dyDescent="0.3">
      <c r="A361" s="68">
        <v>355</v>
      </c>
      <c r="B361" s="122" t="s">
        <v>597</v>
      </c>
      <c r="C361" s="122" t="s">
        <v>476</v>
      </c>
      <c r="D361" s="123">
        <v>63</v>
      </c>
      <c r="E361" s="133">
        <v>3034.27</v>
      </c>
      <c r="F361" s="128">
        <v>101.14233333333333</v>
      </c>
    </row>
    <row r="362" spans="1:6" x14ac:dyDescent="0.3">
      <c r="A362" s="68">
        <v>356</v>
      </c>
      <c r="B362" s="120" t="s">
        <v>597</v>
      </c>
      <c r="C362" s="120" t="s">
        <v>653</v>
      </c>
      <c r="D362" s="121">
        <v>42</v>
      </c>
      <c r="E362" s="134">
        <v>5092.58</v>
      </c>
      <c r="F362" s="129">
        <v>38.874656488549618</v>
      </c>
    </row>
    <row r="363" spans="1:6" x14ac:dyDescent="0.3">
      <c r="A363" s="68">
        <v>357</v>
      </c>
      <c r="B363" s="122" t="s">
        <v>597</v>
      </c>
      <c r="C363" s="122" t="s">
        <v>653</v>
      </c>
      <c r="D363" s="123" t="s">
        <v>688</v>
      </c>
      <c r="E363" s="133">
        <v>1854.06</v>
      </c>
      <c r="F363" s="128">
        <v>115.87875</v>
      </c>
    </row>
    <row r="364" spans="1:6" x14ac:dyDescent="0.3">
      <c r="A364" s="68">
        <v>358</v>
      </c>
      <c r="B364" s="120" t="s">
        <v>597</v>
      </c>
      <c r="C364" s="120" t="s">
        <v>653</v>
      </c>
      <c r="D364" s="121">
        <v>37</v>
      </c>
      <c r="E364" s="134">
        <v>1854.06</v>
      </c>
      <c r="F364" s="129">
        <v>68.668888888888887</v>
      </c>
    </row>
    <row r="365" spans="1:6" x14ac:dyDescent="0.3">
      <c r="A365" s="68">
        <v>359</v>
      </c>
      <c r="B365" s="122" t="s">
        <v>597</v>
      </c>
      <c r="C365" s="122" t="s">
        <v>653</v>
      </c>
      <c r="D365" s="123">
        <v>44</v>
      </c>
      <c r="E365" s="133">
        <v>3315.54</v>
      </c>
      <c r="F365" s="128">
        <v>48.757941176470588</v>
      </c>
    </row>
    <row r="366" spans="1:6" x14ac:dyDescent="0.3">
      <c r="A366" s="68">
        <v>360</v>
      </c>
      <c r="B366" s="120" t="s">
        <v>597</v>
      </c>
      <c r="C366" s="120" t="s">
        <v>478</v>
      </c>
      <c r="D366" s="121">
        <v>4</v>
      </c>
      <c r="E366" s="134">
        <v>23622.65</v>
      </c>
      <c r="F366" s="129">
        <v>43.185831809872035</v>
      </c>
    </row>
    <row r="367" spans="1:6" x14ac:dyDescent="0.3">
      <c r="A367" s="68">
        <v>361</v>
      </c>
      <c r="B367" s="122" t="s">
        <v>597</v>
      </c>
      <c r="C367" s="122" t="s">
        <v>689</v>
      </c>
      <c r="D367" s="123" t="s">
        <v>690</v>
      </c>
      <c r="E367" s="133">
        <v>2552.69</v>
      </c>
      <c r="F367" s="128">
        <v>85.089666666666673</v>
      </c>
    </row>
    <row r="368" spans="1:6" x14ac:dyDescent="0.3">
      <c r="A368" s="68">
        <v>362</v>
      </c>
      <c r="B368" s="120" t="s">
        <v>597</v>
      </c>
      <c r="C368" s="120" t="s">
        <v>638</v>
      </c>
      <c r="D368" s="121">
        <v>43</v>
      </c>
      <c r="E368" s="134">
        <v>5314.34</v>
      </c>
      <c r="F368" s="129">
        <v>54.22795918367347</v>
      </c>
    </row>
    <row r="369" spans="1:6" x14ac:dyDescent="0.3">
      <c r="A369" s="68">
        <v>363</v>
      </c>
      <c r="B369" s="122" t="s">
        <v>597</v>
      </c>
      <c r="C369" s="122" t="s">
        <v>691</v>
      </c>
      <c r="D369" s="123">
        <v>67</v>
      </c>
      <c r="E369" s="133">
        <v>4626.05</v>
      </c>
      <c r="F369" s="128">
        <v>64.250694444444449</v>
      </c>
    </row>
    <row r="370" spans="1:6" x14ac:dyDescent="0.3">
      <c r="A370" s="68">
        <v>364</v>
      </c>
      <c r="B370" s="120" t="s">
        <v>597</v>
      </c>
      <c r="C370" s="120" t="s">
        <v>483</v>
      </c>
      <c r="D370" s="121">
        <v>3</v>
      </c>
      <c r="E370" s="134">
        <v>1663.98</v>
      </c>
      <c r="F370" s="129">
        <v>103.99875</v>
      </c>
    </row>
    <row r="371" spans="1:6" x14ac:dyDescent="0.3">
      <c r="A371" s="68">
        <v>365</v>
      </c>
      <c r="B371" s="122" t="s">
        <v>597</v>
      </c>
      <c r="C371" s="122" t="s">
        <v>407</v>
      </c>
      <c r="D371" s="123" t="s">
        <v>692</v>
      </c>
      <c r="E371" s="133">
        <v>1948.49</v>
      </c>
      <c r="F371" s="128">
        <v>55.671142857142854</v>
      </c>
    </row>
    <row r="372" spans="1:6" x14ac:dyDescent="0.3">
      <c r="A372" s="68">
        <v>366</v>
      </c>
      <c r="B372" s="120" t="s">
        <v>597</v>
      </c>
      <c r="C372" s="120" t="s">
        <v>693</v>
      </c>
      <c r="D372" s="121">
        <v>52</v>
      </c>
      <c r="E372" s="134">
        <v>1399.26</v>
      </c>
      <c r="F372" s="129">
        <v>107.63538461538461</v>
      </c>
    </row>
    <row r="373" spans="1:6" x14ac:dyDescent="0.3">
      <c r="A373" s="68">
        <v>367</v>
      </c>
      <c r="B373" s="122" t="s">
        <v>597</v>
      </c>
      <c r="C373" s="122" t="s">
        <v>386</v>
      </c>
      <c r="D373" s="123">
        <v>9</v>
      </c>
      <c r="E373" s="133">
        <v>4859.54</v>
      </c>
      <c r="F373" s="128">
        <v>49.086262626262624</v>
      </c>
    </row>
    <row r="374" spans="1:6" x14ac:dyDescent="0.3">
      <c r="A374" s="68">
        <v>368</v>
      </c>
      <c r="B374" s="120" t="s">
        <v>597</v>
      </c>
      <c r="C374" s="120" t="s">
        <v>426</v>
      </c>
      <c r="D374" s="121">
        <v>25</v>
      </c>
      <c r="E374" s="134">
        <v>6361.1</v>
      </c>
      <c r="F374" s="129">
        <v>61.164423076923079</v>
      </c>
    </row>
    <row r="375" spans="1:6" x14ac:dyDescent="0.3">
      <c r="A375" s="68">
        <v>369</v>
      </c>
      <c r="B375" s="122" t="s">
        <v>597</v>
      </c>
      <c r="C375" s="122" t="s">
        <v>601</v>
      </c>
      <c r="D375" s="123">
        <v>122</v>
      </c>
      <c r="E375" s="133">
        <v>1086.56</v>
      </c>
      <c r="F375" s="128">
        <v>543.28</v>
      </c>
    </row>
    <row r="376" spans="1:6" x14ac:dyDescent="0.3">
      <c r="A376" s="68">
        <v>370</v>
      </c>
      <c r="B376" s="120" t="s">
        <v>597</v>
      </c>
      <c r="C376" s="120" t="s">
        <v>694</v>
      </c>
      <c r="D376" s="121">
        <v>17</v>
      </c>
      <c r="E376" s="134">
        <v>1492.28</v>
      </c>
      <c r="F376" s="129">
        <v>165.80888888888887</v>
      </c>
    </row>
    <row r="377" spans="1:6" x14ac:dyDescent="0.3">
      <c r="A377" s="68">
        <v>371</v>
      </c>
      <c r="B377" s="122" t="s">
        <v>597</v>
      </c>
      <c r="C377" s="122" t="s">
        <v>695</v>
      </c>
      <c r="D377" s="123">
        <v>1</v>
      </c>
      <c r="E377" s="133">
        <v>2237.1999999999998</v>
      </c>
      <c r="F377" s="128">
        <v>111.85999999999999</v>
      </c>
    </row>
    <row r="378" spans="1:6" x14ac:dyDescent="0.3">
      <c r="A378" s="68">
        <v>372</v>
      </c>
      <c r="B378" s="120" t="s">
        <v>597</v>
      </c>
      <c r="C378" s="120" t="s">
        <v>696</v>
      </c>
      <c r="D378" s="121">
        <v>2</v>
      </c>
      <c r="E378" s="134">
        <v>797.86</v>
      </c>
      <c r="F378" s="129">
        <v>265.95333333333332</v>
      </c>
    </row>
    <row r="379" spans="1:6" x14ac:dyDescent="0.3">
      <c r="A379" s="68">
        <v>373</v>
      </c>
      <c r="B379" s="122" t="s">
        <v>597</v>
      </c>
      <c r="C379" s="122" t="s">
        <v>511</v>
      </c>
      <c r="D379" s="123" t="s">
        <v>651</v>
      </c>
      <c r="E379" s="133">
        <v>5846.42</v>
      </c>
      <c r="F379" s="128">
        <v>95.842950819672126</v>
      </c>
    </row>
    <row r="380" spans="1:6" x14ac:dyDescent="0.3">
      <c r="A380" s="68">
        <v>374</v>
      </c>
      <c r="B380" s="120" t="s">
        <v>597</v>
      </c>
      <c r="C380" s="120" t="s">
        <v>511</v>
      </c>
      <c r="D380" s="121" t="s">
        <v>697</v>
      </c>
      <c r="E380" s="134">
        <v>3384.41</v>
      </c>
      <c r="F380" s="129">
        <v>102.55787878787878</v>
      </c>
    </row>
    <row r="381" spans="1:6" x14ac:dyDescent="0.3">
      <c r="A381" s="68">
        <v>375</v>
      </c>
      <c r="B381" s="122" t="s">
        <v>597</v>
      </c>
      <c r="C381" s="122" t="s">
        <v>369</v>
      </c>
      <c r="D381" s="123" t="s">
        <v>698</v>
      </c>
      <c r="E381" s="133">
        <v>7622.6</v>
      </c>
      <c r="F381" s="128">
        <v>45.10414201183432</v>
      </c>
    </row>
    <row r="382" spans="1:6" x14ac:dyDescent="0.3">
      <c r="A382" s="68">
        <v>376</v>
      </c>
      <c r="B382" s="120" t="s">
        <v>597</v>
      </c>
      <c r="C382" s="120" t="s">
        <v>369</v>
      </c>
      <c r="D382" s="121" t="s">
        <v>699</v>
      </c>
      <c r="E382" s="134">
        <v>6059.16</v>
      </c>
      <c r="F382" s="129">
        <v>79.725789473684202</v>
      </c>
    </row>
    <row r="383" spans="1:6" x14ac:dyDescent="0.3">
      <c r="A383" s="68">
        <v>377</v>
      </c>
      <c r="B383" s="122" t="s">
        <v>597</v>
      </c>
      <c r="C383" s="122" t="s">
        <v>700</v>
      </c>
      <c r="D383" s="123">
        <v>2</v>
      </c>
      <c r="E383" s="133">
        <v>2337.0500000000002</v>
      </c>
      <c r="F383" s="128">
        <v>64.918055555555554</v>
      </c>
    </row>
    <row r="384" spans="1:6" x14ac:dyDescent="0.3">
      <c r="A384" s="68">
        <v>378</v>
      </c>
      <c r="B384" s="120" t="s">
        <v>597</v>
      </c>
      <c r="C384" s="120" t="s">
        <v>476</v>
      </c>
      <c r="D384" s="121" t="s">
        <v>701</v>
      </c>
      <c r="E384" s="134">
        <v>18102.25</v>
      </c>
      <c r="F384" s="129">
        <v>61.15625</v>
      </c>
    </row>
    <row r="385" spans="1:6" x14ac:dyDescent="0.3">
      <c r="A385" s="68">
        <v>379</v>
      </c>
      <c r="B385" s="122" t="s">
        <v>597</v>
      </c>
      <c r="C385" s="122" t="s">
        <v>653</v>
      </c>
      <c r="D385" s="123">
        <v>20</v>
      </c>
      <c r="E385" s="133">
        <v>4443.41</v>
      </c>
      <c r="F385" s="128">
        <v>85.450192307692305</v>
      </c>
    </row>
    <row r="386" spans="1:6" x14ac:dyDescent="0.3">
      <c r="A386" s="68">
        <v>380</v>
      </c>
      <c r="B386" s="120" t="s">
        <v>597</v>
      </c>
      <c r="C386" s="120" t="s">
        <v>638</v>
      </c>
      <c r="D386" s="121">
        <v>39</v>
      </c>
      <c r="E386" s="134">
        <v>4628.8599999999997</v>
      </c>
      <c r="F386" s="129">
        <v>51.431777777777775</v>
      </c>
    </row>
    <row r="387" spans="1:6" x14ac:dyDescent="0.3">
      <c r="A387" s="68">
        <v>381</v>
      </c>
      <c r="B387" s="122" t="s">
        <v>597</v>
      </c>
      <c r="C387" s="122" t="s">
        <v>355</v>
      </c>
      <c r="D387" s="123">
        <v>27</v>
      </c>
      <c r="E387" s="133">
        <v>2525.9</v>
      </c>
      <c r="F387" s="128">
        <v>132.94210526315791</v>
      </c>
    </row>
    <row r="388" spans="1:6" x14ac:dyDescent="0.3">
      <c r="A388" s="68">
        <v>382</v>
      </c>
      <c r="B388" s="120" t="s">
        <v>597</v>
      </c>
      <c r="C388" s="120" t="s">
        <v>483</v>
      </c>
      <c r="D388" s="121">
        <v>29</v>
      </c>
      <c r="E388" s="134">
        <v>2991.04</v>
      </c>
      <c r="F388" s="129">
        <v>119.6416</v>
      </c>
    </row>
    <row r="389" spans="1:6" x14ac:dyDescent="0.3">
      <c r="A389" s="68">
        <v>383</v>
      </c>
      <c r="B389" s="122" t="s">
        <v>597</v>
      </c>
      <c r="C389" s="122" t="s">
        <v>640</v>
      </c>
      <c r="D389" s="123">
        <v>114</v>
      </c>
      <c r="E389" s="133">
        <v>5886.95</v>
      </c>
      <c r="F389" s="128">
        <v>47.861382113821136</v>
      </c>
    </row>
    <row r="390" spans="1:6" x14ac:dyDescent="0.3">
      <c r="A390" s="68">
        <v>384</v>
      </c>
      <c r="B390" s="120" t="s">
        <v>597</v>
      </c>
      <c r="C390" s="120" t="s">
        <v>407</v>
      </c>
      <c r="D390" s="121">
        <v>19</v>
      </c>
      <c r="E390" s="134">
        <v>2038.1</v>
      </c>
      <c r="F390" s="129">
        <v>56.613888888888887</v>
      </c>
    </row>
    <row r="391" spans="1:6" x14ac:dyDescent="0.3">
      <c r="A391" s="68">
        <v>385</v>
      </c>
      <c r="B391" s="122" t="s">
        <v>597</v>
      </c>
      <c r="C391" s="122" t="s">
        <v>702</v>
      </c>
      <c r="D391" s="123" t="s">
        <v>703</v>
      </c>
      <c r="E391" s="133">
        <v>821.84</v>
      </c>
      <c r="F391" s="128">
        <v>68.486666666666665</v>
      </c>
    </row>
    <row r="392" spans="1:6" x14ac:dyDescent="0.3">
      <c r="A392" s="68">
        <v>386</v>
      </c>
      <c r="B392" s="120" t="s">
        <v>597</v>
      </c>
      <c r="C392" s="120" t="s">
        <v>446</v>
      </c>
      <c r="D392" s="121">
        <v>10</v>
      </c>
      <c r="E392" s="134">
        <v>1855.46</v>
      </c>
      <c r="F392" s="129">
        <v>74.218400000000003</v>
      </c>
    </row>
    <row r="393" spans="1:6" x14ac:dyDescent="0.3">
      <c r="A393" s="68">
        <v>387</v>
      </c>
      <c r="B393" s="122" t="s">
        <v>597</v>
      </c>
      <c r="C393" s="122" t="s">
        <v>450</v>
      </c>
      <c r="D393" s="123">
        <v>28</v>
      </c>
      <c r="E393" s="133">
        <v>3191.53</v>
      </c>
      <c r="F393" s="128">
        <v>91.18657142857144</v>
      </c>
    </row>
    <row r="394" spans="1:6" x14ac:dyDescent="0.3">
      <c r="A394" s="68">
        <v>388</v>
      </c>
      <c r="B394" s="120" t="s">
        <v>597</v>
      </c>
      <c r="C394" s="120" t="s">
        <v>704</v>
      </c>
      <c r="D394" s="121">
        <v>37</v>
      </c>
      <c r="E394" s="134">
        <v>5685.05</v>
      </c>
      <c r="F394" s="129">
        <v>35.981329113924055</v>
      </c>
    </row>
    <row r="395" spans="1:6" x14ac:dyDescent="0.3">
      <c r="A395" s="68">
        <v>389</v>
      </c>
      <c r="B395" s="122" t="s">
        <v>597</v>
      </c>
      <c r="C395" s="122" t="s">
        <v>705</v>
      </c>
      <c r="D395" s="123" t="s">
        <v>706</v>
      </c>
      <c r="E395" s="133">
        <v>2519.69</v>
      </c>
      <c r="F395" s="128">
        <v>125.9845</v>
      </c>
    </row>
    <row r="396" spans="1:6" x14ac:dyDescent="0.3">
      <c r="A396" s="68">
        <v>390</v>
      </c>
      <c r="B396" s="120" t="s">
        <v>597</v>
      </c>
      <c r="C396" s="120" t="s">
        <v>476</v>
      </c>
      <c r="D396" s="121">
        <v>38</v>
      </c>
      <c r="E396" s="134">
        <v>8885.86</v>
      </c>
      <c r="F396" s="129">
        <v>90.672040816326543</v>
      </c>
    </row>
    <row r="397" spans="1:6" x14ac:dyDescent="0.3">
      <c r="A397" s="68">
        <v>391</v>
      </c>
      <c r="B397" s="122" t="s">
        <v>597</v>
      </c>
      <c r="C397" s="122" t="s">
        <v>476</v>
      </c>
      <c r="D397" s="123" t="s">
        <v>707</v>
      </c>
      <c r="E397" s="133">
        <v>4805.28</v>
      </c>
      <c r="F397" s="128">
        <v>50.055</v>
      </c>
    </row>
    <row r="398" spans="1:6" x14ac:dyDescent="0.3">
      <c r="A398" s="68">
        <v>392</v>
      </c>
      <c r="B398" s="120" t="s">
        <v>597</v>
      </c>
      <c r="C398" s="120" t="s">
        <v>700</v>
      </c>
      <c r="D398" s="121">
        <v>41</v>
      </c>
      <c r="E398" s="134">
        <v>5376.48</v>
      </c>
      <c r="F398" s="129">
        <v>71.686399999999992</v>
      </c>
    </row>
    <row r="399" spans="1:6" x14ac:dyDescent="0.3">
      <c r="A399" s="68">
        <v>393</v>
      </c>
      <c r="B399" s="122" t="s">
        <v>597</v>
      </c>
      <c r="C399" s="122" t="s">
        <v>708</v>
      </c>
      <c r="D399" s="123">
        <v>25</v>
      </c>
      <c r="E399" s="133">
        <v>3387.22</v>
      </c>
      <c r="F399" s="128">
        <v>52.925312499999997</v>
      </c>
    </row>
    <row r="400" spans="1:6" x14ac:dyDescent="0.3">
      <c r="A400" s="68">
        <v>394</v>
      </c>
      <c r="B400" s="120" t="s">
        <v>597</v>
      </c>
      <c r="C400" s="120" t="s">
        <v>709</v>
      </c>
      <c r="D400" s="121">
        <v>13</v>
      </c>
      <c r="E400" s="134">
        <v>3004.68</v>
      </c>
      <c r="F400" s="129">
        <v>29.457647058823529</v>
      </c>
    </row>
    <row r="401" spans="1:6" x14ac:dyDescent="0.3">
      <c r="A401" s="68">
        <v>395</v>
      </c>
      <c r="B401" s="122" t="s">
        <v>597</v>
      </c>
      <c r="C401" s="122" t="s">
        <v>638</v>
      </c>
      <c r="D401" s="123">
        <v>41</v>
      </c>
      <c r="E401" s="133">
        <v>3480.24</v>
      </c>
      <c r="F401" s="128">
        <v>48.336666666666666</v>
      </c>
    </row>
    <row r="402" spans="1:6" x14ac:dyDescent="0.3">
      <c r="A402" s="68">
        <v>396</v>
      </c>
      <c r="B402" s="120" t="s">
        <v>597</v>
      </c>
      <c r="C402" s="120" t="s">
        <v>638</v>
      </c>
      <c r="D402" s="121">
        <v>45</v>
      </c>
      <c r="E402" s="134">
        <v>5494.98</v>
      </c>
      <c r="F402" s="129">
        <v>52.333142857142853</v>
      </c>
    </row>
    <row r="403" spans="1:6" x14ac:dyDescent="0.3">
      <c r="A403" s="68">
        <v>397</v>
      </c>
      <c r="B403" s="122" t="s">
        <v>597</v>
      </c>
      <c r="C403" s="122" t="s">
        <v>311</v>
      </c>
      <c r="D403" s="123" t="s">
        <v>1058</v>
      </c>
      <c r="E403" s="133">
        <v>1122.97</v>
      </c>
      <c r="F403" s="128">
        <v>187.16166666666666</v>
      </c>
    </row>
    <row r="404" spans="1:6" x14ac:dyDescent="0.3">
      <c r="A404" s="68">
        <v>398</v>
      </c>
      <c r="B404" s="120" t="s">
        <v>597</v>
      </c>
      <c r="C404" s="120" t="s">
        <v>483</v>
      </c>
      <c r="D404" s="121">
        <v>23</v>
      </c>
      <c r="E404" s="134">
        <v>1854.06</v>
      </c>
      <c r="F404" s="129">
        <v>123.604</v>
      </c>
    </row>
    <row r="405" spans="1:6" x14ac:dyDescent="0.3">
      <c r="A405" s="68">
        <v>399</v>
      </c>
      <c r="B405" s="122" t="s">
        <v>597</v>
      </c>
      <c r="C405" s="122" t="s">
        <v>640</v>
      </c>
      <c r="D405" s="123" t="s">
        <v>711</v>
      </c>
      <c r="E405" s="133">
        <v>3857.16</v>
      </c>
      <c r="F405" s="128">
        <v>53.571666666666665</v>
      </c>
    </row>
    <row r="406" spans="1:6" x14ac:dyDescent="0.3">
      <c r="A406" s="68">
        <v>400</v>
      </c>
      <c r="B406" s="120" t="s">
        <v>597</v>
      </c>
      <c r="C406" s="120" t="s">
        <v>407</v>
      </c>
      <c r="D406" s="121">
        <v>17</v>
      </c>
      <c r="E406" s="134">
        <v>4451.03</v>
      </c>
      <c r="F406" s="129">
        <v>44.069603960396037</v>
      </c>
    </row>
    <row r="407" spans="1:6" x14ac:dyDescent="0.3">
      <c r="A407" s="68">
        <v>401</v>
      </c>
      <c r="B407" s="122" t="s">
        <v>597</v>
      </c>
      <c r="C407" s="122" t="s">
        <v>702</v>
      </c>
      <c r="D407" s="123" t="s">
        <v>712</v>
      </c>
      <c r="E407" s="133">
        <v>797.86</v>
      </c>
      <c r="F407" s="128">
        <v>66.48833333333333</v>
      </c>
    </row>
    <row r="408" spans="1:6" x14ac:dyDescent="0.3">
      <c r="A408" s="68">
        <v>402</v>
      </c>
      <c r="B408" s="120" t="s">
        <v>597</v>
      </c>
      <c r="C408" s="120" t="s">
        <v>702</v>
      </c>
      <c r="D408" s="121">
        <v>33</v>
      </c>
      <c r="E408" s="134">
        <v>797.86</v>
      </c>
      <c r="F408" s="129">
        <v>265.95333333333332</v>
      </c>
    </row>
    <row r="409" spans="1:6" x14ac:dyDescent="0.3">
      <c r="A409" s="68">
        <v>403</v>
      </c>
      <c r="B409" s="122" t="s">
        <v>597</v>
      </c>
      <c r="C409" s="122" t="s">
        <v>702</v>
      </c>
      <c r="D409" s="123" t="s">
        <v>713</v>
      </c>
      <c r="E409" s="133">
        <v>1083.77</v>
      </c>
      <c r="F409" s="128">
        <v>90.314166666666665</v>
      </c>
    </row>
    <row r="410" spans="1:6" x14ac:dyDescent="0.3">
      <c r="A410" s="68">
        <v>404</v>
      </c>
      <c r="B410" s="120" t="s">
        <v>597</v>
      </c>
      <c r="C410" s="120" t="s">
        <v>702</v>
      </c>
      <c r="D410" s="121" t="s">
        <v>714</v>
      </c>
      <c r="E410" s="134">
        <v>2455.4499999999998</v>
      </c>
      <c r="F410" s="129">
        <v>163.69666666666666</v>
      </c>
    </row>
    <row r="411" spans="1:6" x14ac:dyDescent="0.3">
      <c r="A411" s="68">
        <v>405</v>
      </c>
      <c r="B411" s="122" t="s">
        <v>597</v>
      </c>
      <c r="C411" s="122" t="s">
        <v>702</v>
      </c>
      <c r="D411" s="123" t="s">
        <v>715</v>
      </c>
      <c r="E411" s="133">
        <v>823.25</v>
      </c>
      <c r="F411" s="128">
        <v>205.8125</v>
      </c>
    </row>
    <row r="412" spans="1:6" x14ac:dyDescent="0.3">
      <c r="A412" s="68">
        <v>406</v>
      </c>
      <c r="B412" s="120" t="s">
        <v>597</v>
      </c>
      <c r="C412" s="120" t="s">
        <v>388</v>
      </c>
      <c r="D412" s="121">
        <v>18</v>
      </c>
      <c r="E412" s="134">
        <v>1897.39</v>
      </c>
      <c r="F412" s="129">
        <v>118.58687500000001</v>
      </c>
    </row>
    <row r="413" spans="1:6" x14ac:dyDescent="0.3">
      <c r="A413" s="68">
        <v>407</v>
      </c>
      <c r="B413" s="122" t="s">
        <v>597</v>
      </c>
      <c r="C413" s="122" t="s">
        <v>704</v>
      </c>
      <c r="D413" s="123" t="s">
        <v>716</v>
      </c>
      <c r="E413" s="133">
        <v>3674.52</v>
      </c>
      <c r="F413" s="128">
        <v>50.335890410958903</v>
      </c>
    </row>
    <row r="414" spans="1:6" x14ac:dyDescent="0.3">
      <c r="A414" s="68">
        <v>408</v>
      </c>
      <c r="B414" s="120" t="s">
        <v>597</v>
      </c>
      <c r="C414" s="120" t="s">
        <v>358</v>
      </c>
      <c r="D414" s="121">
        <v>5</v>
      </c>
      <c r="E414" s="134">
        <v>1138.44</v>
      </c>
      <c r="F414" s="129">
        <v>227.68800000000002</v>
      </c>
    </row>
    <row r="415" spans="1:6" x14ac:dyDescent="0.3">
      <c r="A415" s="68">
        <v>409</v>
      </c>
      <c r="B415" s="122" t="s">
        <v>597</v>
      </c>
      <c r="C415" s="122" t="s">
        <v>511</v>
      </c>
      <c r="D415" s="123">
        <v>12</v>
      </c>
      <c r="E415" s="133">
        <v>3994.82</v>
      </c>
      <c r="F415" s="128">
        <v>36.989074074074075</v>
      </c>
    </row>
    <row r="416" spans="1:6" x14ac:dyDescent="0.3">
      <c r="A416" s="68">
        <v>410</v>
      </c>
      <c r="B416" s="120" t="s">
        <v>597</v>
      </c>
      <c r="C416" s="120" t="s">
        <v>511</v>
      </c>
      <c r="D416" s="121">
        <v>22</v>
      </c>
      <c r="E416" s="134">
        <v>4646.71</v>
      </c>
      <c r="F416" s="129">
        <v>51.630111111111113</v>
      </c>
    </row>
    <row r="417" spans="1:6" x14ac:dyDescent="0.3">
      <c r="A417" s="68">
        <v>411</v>
      </c>
      <c r="B417" s="122" t="s">
        <v>597</v>
      </c>
      <c r="C417" s="122" t="s">
        <v>476</v>
      </c>
      <c r="D417" s="123">
        <v>16</v>
      </c>
      <c r="E417" s="133">
        <v>1855.46</v>
      </c>
      <c r="F417" s="128">
        <v>34.360370370370369</v>
      </c>
    </row>
    <row r="418" spans="1:6" x14ac:dyDescent="0.3">
      <c r="A418" s="68">
        <v>412</v>
      </c>
      <c r="B418" s="120" t="s">
        <v>597</v>
      </c>
      <c r="C418" s="120" t="s">
        <v>709</v>
      </c>
      <c r="D418" s="121">
        <v>34</v>
      </c>
      <c r="E418" s="134">
        <v>5772.05</v>
      </c>
      <c r="F418" s="129">
        <v>43.727651515151514</v>
      </c>
    </row>
    <row r="419" spans="1:6" x14ac:dyDescent="0.3">
      <c r="A419" s="68">
        <v>413</v>
      </c>
      <c r="B419" s="122" t="s">
        <v>597</v>
      </c>
      <c r="C419" s="122" t="s">
        <v>355</v>
      </c>
      <c r="D419" s="123">
        <v>5</v>
      </c>
      <c r="E419" s="133">
        <v>868.74</v>
      </c>
      <c r="F419" s="128">
        <v>96.526666666666671</v>
      </c>
    </row>
    <row r="420" spans="1:6" x14ac:dyDescent="0.3">
      <c r="A420" s="68">
        <v>414</v>
      </c>
      <c r="B420" s="120" t="s">
        <v>597</v>
      </c>
      <c r="C420" s="120" t="s">
        <v>355</v>
      </c>
      <c r="D420" s="121">
        <v>19</v>
      </c>
      <c r="E420" s="134">
        <v>1663.98</v>
      </c>
      <c r="F420" s="129">
        <v>207.9975</v>
      </c>
    </row>
    <row r="421" spans="1:6" x14ac:dyDescent="0.3">
      <c r="A421" s="68">
        <v>415</v>
      </c>
      <c r="B421" s="122" t="s">
        <v>597</v>
      </c>
      <c r="C421" s="122" t="s">
        <v>355</v>
      </c>
      <c r="D421" s="123" t="s">
        <v>720</v>
      </c>
      <c r="E421" s="133">
        <v>1015.04</v>
      </c>
      <c r="F421" s="128">
        <v>203.00799999999998</v>
      </c>
    </row>
    <row r="422" spans="1:6" x14ac:dyDescent="0.3">
      <c r="A422" s="68">
        <v>416</v>
      </c>
      <c r="B422" s="120" t="s">
        <v>597</v>
      </c>
      <c r="C422" s="120" t="s">
        <v>483</v>
      </c>
      <c r="D422" s="121">
        <v>12</v>
      </c>
      <c r="E422" s="134">
        <v>1256.8599999999999</v>
      </c>
      <c r="F422" s="129">
        <v>83.790666666666667</v>
      </c>
    </row>
    <row r="423" spans="1:6" x14ac:dyDescent="0.3">
      <c r="A423" s="68">
        <v>417</v>
      </c>
      <c r="B423" s="122" t="s">
        <v>597</v>
      </c>
      <c r="C423" s="122" t="s">
        <v>483</v>
      </c>
      <c r="D423" s="123">
        <v>14</v>
      </c>
      <c r="E423" s="133">
        <v>1897.39</v>
      </c>
      <c r="F423" s="128">
        <v>126.49266666666668</v>
      </c>
    </row>
    <row r="424" spans="1:6" x14ac:dyDescent="0.3">
      <c r="A424" s="68">
        <v>418</v>
      </c>
      <c r="B424" s="120" t="s">
        <v>597</v>
      </c>
      <c r="C424" s="120" t="s">
        <v>678</v>
      </c>
      <c r="D424" s="121">
        <v>19</v>
      </c>
      <c r="E424" s="134">
        <v>1204.98</v>
      </c>
      <c r="F424" s="129">
        <v>301.245</v>
      </c>
    </row>
    <row r="425" spans="1:6" x14ac:dyDescent="0.3">
      <c r="A425" s="68">
        <v>419</v>
      </c>
      <c r="B425" s="122" t="s">
        <v>597</v>
      </c>
      <c r="C425" s="122" t="s">
        <v>678</v>
      </c>
      <c r="D425" s="123">
        <v>16</v>
      </c>
      <c r="E425" s="133">
        <v>2762.11</v>
      </c>
      <c r="F425" s="128">
        <v>92.070333333333338</v>
      </c>
    </row>
    <row r="426" spans="1:6" x14ac:dyDescent="0.3">
      <c r="A426" s="68">
        <v>420</v>
      </c>
      <c r="B426" s="120" t="s">
        <v>597</v>
      </c>
      <c r="C426" s="120" t="s">
        <v>640</v>
      </c>
      <c r="D426" s="121" t="s">
        <v>717</v>
      </c>
      <c r="E426" s="134">
        <v>4162.32</v>
      </c>
      <c r="F426" s="129">
        <v>77.08</v>
      </c>
    </row>
    <row r="427" spans="1:6" x14ac:dyDescent="0.3">
      <c r="A427" s="68">
        <v>421</v>
      </c>
      <c r="B427" s="122" t="s">
        <v>597</v>
      </c>
      <c r="C427" s="122" t="s">
        <v>693</v>
      </c>
      <c r="D427" s="123">
        <v>14</v>
      </c>
      <c r="E427" s="133">
        <v>8835.91</v>
      </c>
      <c r="F427" s="128">
        <v>73.632583333333329</v>
      </c>
    </row>
    <row r="428" spans="1:6" x14ac:dyDescent="0.3">
      <c r="A428" s="68">
        <v>422</v>
      </c>
      <c r="B428" s="120" t="s">
        <v>597</v>
      </c>
      <c r="C428" s="120" t="s">
        <v>693</v>
      </c>
      <c r="D428" s="121" t="s">
        <v>718</v>
      </c>
      <c r="E428" s="134">
        <v>1975.27</v>
      </c>
      <c r="F428" s="129">
        <v>82.302916666666661</v>
      </c>
    </row>
    <row r="429" spans="1:6" x14ac:dyDescent="0.3">
      <c r="A429" s="68">
        <v>423</v>
      </c>
      <c r="B429" s="122" t="s">
        <v>597</v>
      </c>
      <c r="C429" s="122" t="s">
        <v>604</v>
      </c>
      <c r="D429" s="123">
        <v>27</v>
      </c>
      <c r="E429" s="133">
        <v>3518.75</v>
      </c>
      <c r="F429" s="128">
        <v>83.779761904761898</v>
      </c>
    </row>
    <row r="430" spans="1:6" x14ac:dyDescent="0.3">
      <c r="A430" s="68">
        <v>424</v>
      </c>
      <c r="B430" s="120" t="s">
        <v>597</v>
      </c>
      <c r="C430" s="120" t="s">
        <v>612</v>
      </c>
      <c r="D430" s="121" t="s">
        <v>719</v>
      </c>
      <c r="E430" s="134">
        <v>1505.41</v>
      </c>
      <c r="F430" s="129">
        <v>71.686190476190475</v>
      </c>
    </row>
    <row r="431" spans="1:6" x14ac:dyDescent="0.3">
      <c r="A431" s="68">
        <v>425</v>
      </c>
      <c r="B431" s="122" t="s">
        <v>597</v>
      </c>
      <c r="C431" s="122" t="s">
        <v>511</v>
      </c>
      <c r="D431" s="123">
        <v>14</v>
      </c>
      <c r="E431" s="133">
        <v>5148.25</v>
      </c>
      <c r="F431" s="128">
        <v>50.473039215686278</v>
      </c>
    </row>
    <row r="432" spans="1:6" x14ac:dyDescent="0.3">
      <c r="A432" s="68">
        <v>426</v>
      </c>
      <c r="B432" s="120" t="s">
        <v>597</v>
      </c>
      <c r="C432" s="120" t="s">
        <v>511</v>
      </c>
      <c r="D432" s="121">
        <v>16</v>
      </c>
      <c r="E432" s="134">
        <v>4623.1000000000004</v>
      </c>
      <c r="F432" s="129">
        <v>57.075308641975312</v>
      </c>
    </row>
    <row r="433" spans="1:6" x14ac:dyDescent="0.3">
      <c r="A433" s="68">
        <v>427</v>
      </c>
      <c r="B433" s="122" t="s">
        <v>597</v>
      </c>
      <c r="C433" s="122" t="s">
        <v>511</v>
      </c>
      <c r="D433" s="123" t="s">
        <v>720</v>
      </c>
      <c r="E433" s="133">
        <v>1204.98</v>
      </c>
      <c r="F433" s="128">
        <v>301.245</v>
      </c>
    </row>
    <row r="434" spans="1:6" x14ac:dyDescent="0.3">
      <c r="A434" s="68">
        <v>428</v>
      </c>
      <c r="B434" s="120" t="s">
        <v>597</v>
      </c>
      <c r="C434" s="120" t="s">
        <v>511</v>
      </c>
      <c r="D434" s="121">
        <v>18</v>
      </c>
      <c r="E434" s="134">
        <v>4433.95</v>
      </c>
      <c r="F434" s="129">
        <v>69.280468749999997</v>
      </c>
    </row>
    <row r="435" spans="1:6" x14ac:dyDescent="0.3">
      <c r="A435" s="68">
        <v>429</v>
      </c>
      <c r="B435" s="122" t="s">
        <v>597</v>
      </c>
      <c r="C435" s="122" t="s">
        <v>511</v>
      </c>
      <c r="D435" s="123">
        <v>24</v>
      </c>
      <c r="E435" s="133">
        <v>4045.39</v>
      </c>
      <c r="F435" s="128">
        <v>56.977323943661972</v>
      </c>
    </row>
    <row r="436" spans="1:6" x14ac:dyDescent="0.3">
      <c r="A436" s="68">
        <v>430</v>
      </c>
      <c r="B436" s="120" t="s">
        <v>597</v>
      </c>
      <c r="C436" s="120" t="s">
        <v>511</v>
      </c>
      <c r="D436" s="121">
        <v>6</v>
      </c>
      <c r="E436" s="134">
        <v>7500.85</v>
      </c>
      <c r="F436" s="129">
        <v>68.815137614678903</v>
      </c>
    </row>
    <row r="437" spans="1:6" x14ac:dyDescent="0.3">
      <c r="A437" s="68">
        <v>431</v>
      </c>
      <c r="B437" s="122" t="s">
        <v>597</v>
      </c>
      <c r="C437" s="122" t="s">
        <v>511</v>
      </c>
      <c r="D437" s="123" t="s">
        <v>721</v>
      </c>
      <c r="E437" s="133">
        <v>4449.08</v>
      </c>
      <c r="F437" s="128">
        <v>78.054035087719299</v>
      </c>
    </row>
    <row r="438" spans="1:6" x14ac:dyDescent="0.3">
      <c r="A438" s="68">
        <v>432</v>
      </c>
      <c r="B438" s="120" t="s">
        <v>597</v>
      </c>
      <c r="C438" s="120" t="s">
        <v>511</v>
      </c>
      <c r="D438" s="121">
        <v>8</v>
      </c>
      <c r="E438" s="134">
        <v>5108.21</v>
      </c>
      <c r="F438" s="129">
        <v>62.295243902439026</v>
      </c>
    </row>
    <row r="439" spans="1:6" x14ac:dyDescent="0.3">
      <c r="A439" s="68">
        <v>433</v>
      </c>
      <c r="B439" s="122" t="s">
        <v>597</v>
      </c>
      <c r="C439" s="122" t="s">
        <v>351</v>
      </c>
      <c r="D439" s="123">
        <v>43</v>
      </c>
      <c r="E439" s="133">
        <v>2841.4</v>
      </c>
      <c r="F439" s="128">
        <v>45.101587301587301</v>
      </c>
    </row>
    <row r="440" spans="1:6" x14ac:dyDescent="0.3">
      <c r="A440" s="68">
        <v>434</v>
      </c>
      <c r="B440" s="120" t="s">
        <v>597</v>
      </c>
      <c r="C440" s="120" t="s">
        <v>351</v>
      </c>
      <c r="D440" s="121">
        <v>48</v>
      </c>
      <c r="E440" s="134">
        <v>5221.42</v>
      </c>
      <c r="F440" s="129">
        <v>72.519722222222228</v>
      </c>
    </row>
    <row r="441" spans="1:6" x14ac:dyDescent="0.3">
      <c r="A441" s="68">
        <v>435</v>
      </c>
      <c r="B441" s="122" t="s">
        <v>597</v>
      </c>
      <c r="C441" s="122" t="s">
        <v>369</v>
      </c>
      <c r="D441" s="123">
        <v>14</v>
      </c>
      <c r="E441" s="133">
        <v>2745.66</v>
      </c>
      <c r="F441" s="128">
        <v>61.014666666666663</v>
      </c>
    </row>
    <row r="442" spans="1:6" x14ac:dyDescent="0.3">
      <c r="A442" s="68">
        <v>436</v>
      </c>
      <c r="B442" s="120" t="s">
        <v>597</v>
      </c>
      <c r="C442" s="120" t="s">
        <v>476</v>
      </c>
      <c r="D442" s="121" t="s">
        <v>722</v>
      </c>
      <c r="E442" s="134">
        <v>3822.23</v>
      </c>
      <c r="F442" s="129">
        <v>47.188024691358024</v>
      </c>
    </row>
    <row r="443" spans="1:6" x14ac:dyDescent="0.3">
      <c r="A443" s="68">
        <v>437</v>
      </c>
      <c r="B443" s="122" t="s">
        <v>597</v>
      </c>
      <c r="C443" s="122" t="s">
        <v>476</v>
      </c>
      <c r="D443" s="123">
        <v>22</v>
      </c>
      <c r="E443" s="133">
        <v>5912.42</v>
      </c>
      <c r="F443" s="128">
        <v>54.744629629629628</v>
      </c>
    </row>
    <row r="444" spans="1:6" x14ac:dyDescent="0.3">
      <c r="A444" s="68">
        <v>438</v>
      </c>
      <c r="B444" s="120" t="s">
        <v>597</v>
      </c>
      <c r="C444" s="120" t="s">
        <v>723</v>
      </c>
      <c r="D444" s="121">
        <v>8</v>
      </c>
      <c r="E444" s="134">
        <v>1686.56</v>
      </c>
      <c r="F444" s="129">
        <v>112.43733333333333</v>
      </c>
    </row>
    <row r="445" spans="1:6" x14ac:dyDescent="0.3">
      <c r="A445" s="68">
        <v>439</v>
      </c>
      <c r="B445" s="122" t="s">
        <v>597</v>
      </c>
      <c r="C445" s="122" t="s">
        <v>638</v>
      </c>
      <c r="D445" s="123">
        <v>9</v>
      </c>
      <c r="E445" s="133">
        <v>4371.74</v>
      </c>
      <c r="F445" s="128">
        <v>41.242830188679243</v>
      </c>
    </row>
    <row r="446" spans="1:6" x14ac:dyDescent="0.3">
      <c r="A446" s="68">
        <v>440</v>
      </c>
      <c r="B446" s="120" t="s">
        <v>597</v>
      </c>
      <c r="C446" s="120" t="s">
        <v>638</v>
      </c>
      <c r="D446" s="121" t="s">
        <v>998</v>
      </c>
      <c r="E446" s="134">
        <v>5396.98</v>
      </c>
      <c r="F446" s="129">
        <v>50.914905660377357</v>
      </c>
    </row>
    <row r="447" spans="1:6" x14ac:dyDescent="0.3">
      <c r="A447" s="68">
        <v>441</v>
      </c>
      <c r="B447" s="122" t="s">
        <v>597</v>
      </c>
      <c r="C447" s="122" t="s">
        <v>691</v>
      </c>
      <c r="D447" s="123">
        <v>20</v>
      </c>
      <c r="E447" s="133">
        <v>5478.59</v>
      </c>
      <c r="F447" s="128">
        <v>44.906475409836069</v>
      </c>
    </row>
    <row r="448" spans="1:6" x14ac:dyDescent="0.3">
      <c r="A448" s="68">
        <v>442</v>
      </c>
      <c r="B448" s="120" t="s">
        <v>597</v>
      </c>
      <c r="C448" s="120" t="s">
        <v>386</v>
      </c>
      <c r="D448" s="121">
        <v>3</v>
      </c>
      <c r="E448" s="134">
        <v>6351.65</v>
      </c>
      <c r="F448" s="129">
        <v>54.755603448275856</v>
      </c>
    </row>
    <row r="449" spans="1:6" x14ac:dyDescent="0.3">
      <c r="A449" s="68">
        <v>443</v>
      </c>
      <c r="B449" s="122" t="s">
        <v>597</v>
      </c>
      <c r="C449" s="122" t="s">
        <v>386</v>
      </c>
      <c r="D449" s="123">
        <v>11</v>
      </c>
      <c r="E449" s="133">
        <v>6062.94</v>
      </c>
      <c r="F449" s="128">
        <v>52.266724137931028</v>
      </c>
    </row>
    <row r="450" spans="1:6" x14ac:dyDescent="0.3">
      <c r="A450" s="68">
        <v>444</v>
      </c>
      <c r="B450" s="120" t="s">
        <v>597</v>
      </c>
      <c r="C450" s="120" t="s">
        <v>386</v>
      </c>
      <c r="D450" s="121">
        <v>5</v>
      </c>
      <c r="E450" s="134">
        <v>4395.6000000000004</v>
      </c>
      <c r="F450" s="129">
        <v>55.640506329113926</v>
      </c>
    </row>
    <row r="451" spans="1:6" x14ac:dyDescent="0.3">
      <c r="A451" s="68">
        <v>445</v>
      </c>
      <c r="B451" s="122" t="s">
        <v>597</v>
      </c>
      <c r="C451" s="122" t="s">
        <v>447</v>
      </c>
      <c r="D451" s="123" t="s">
        <v>666</v>
      </c>
      <c r="E451" s="133">
        <v>2443.37</v>
      </c>
      <c r="F451" s="128">
        <v>128.59842105263158</v>
      </c>
    </row>
    <row r="452" spans="1:6" x14ac:dyDescent="0.3">
      <c r="A452" s="68">
        <v>446</v>
      </c>
      <c r="B452" s="120" t="s">
        <v>597</v>
      </c>
      <c r="C452" s="120" t="s">
        <v>426</v>
      </c>
      <c r="D452" s="121">
        <v>34</v>
      </c>
      <c r="E452" s="134">
        <v>6095.58</v>
      </c>
      <c r="F452" s="129">
        <v>59.180388349514566</v>
      </c>
    </row>
    <row r="453" spans="1:6" x14ac:dyDescent="0.3">
      <c r="A453" s="68">
        <v>447</v>
      </c>
      <c r="B453" s="122" t="s">
        <v>597</v>
      </c>
      <c r="C453" s="122" t="s">
        <v>426</v>
      </c>
      <c r="D453" s="123">
        <v>108</v>
      </c>
      <c r="E453" s="133">
        <v>2630.05</v>
      </c>
      <c r="F453" s="128">
        <v>65.751249999999999</v>
      </c>
    </row>
    <row r="454" spans="1:6" x14ac:dyDescent="0.3">
      <c r="A454" s="68">
        <v>448</v>
      </c>
      <c r="B454" s="120" t="s">
        <v>597</v>
      </c>
      <c r="C454" s="120" t="s">
        <v>426</v>
      </c>
      <c r="D454" s="121" t="s">
        <v>847</v>
      </c>
      <c r="E454" s="134">
        <v>2408.89</v>
      </c>
      <c r="F454" s="129">
        <v>100.37041666666666</v>
      </c>
    </row>
    <row r="455" spans="1:6" x14ac:dyDescent="0.3">
      <c r="A455" s="68">
        <v>449</v>
      </c>
      <c r="B455" s="122" t="s">
        <v>597</v>
      </c>
      <c r="C455" s="122" t="s">
        <v>426</v>
      </c>
      <c r="D455" s="123">
        <v>128</v>
      </c>
      <c r="E455" s="133">
        <v>2046.5</v>
      </c>
      <c r="F455" s="128">
        <v>107.71052631578948</v>
      </c>
    </row>
    <row r="456" spans="1:6" x14ac:dyDescent="0.3">
      <c r="A456" s="68">
        <v>450</v>
      </c>
      <c r="B456" s="120" t="s">
        <v>597</v>
      </c>
      <c r="C456" s="120" t="s">
        <v>426</v>
      </c>
      <c r="D456" s="121">
        <v>172</v>
      </c>
      <c r="E456" s="134">
        <v>2232.38</v>
      </c>
      <c r="F456" s="129">
        <v>63.78228571428572</v>
      </c>
    </row>
    <row r="457" spans="1:6" x14ac:dyDescent="0.3">
      <c r="A457" s="68">
        <v>451</v>
      </c>
      <c r="B457" s="122" t="s">
        <v>597</v>
      </c>
      <c r="C457" s="122" t="s">
        <v>426</v>
      </c>
      <c r="D457" s="123">
        <v>185</v>
      </c>
      <c r="E457" s="133">
        <v>1254.06</v>
      </c>
      <c r="F457" s="128">
        <v>38.00181818181818</v>
      </c>
    </row>
    <row r="458" spans="1:6" x14ac:dyDescent="0.3">
      <c r="A458" s="68">
        <v>452</v>
      </c>
      <c r="B458" s="120" t="s">
        <v>597</v>
      </c>
      <c r="C458" s="120" t="s">
        <v>426</v>
      </c>
      <c r="D458" s="121">
        <v>191</v>
      </c>
      <c r="E458" s="134">
        <v>1855.46</v>
      </c>
      <c r="F458" s="129">
        <v>57.983125000000001</v>
      </c>
    </row>
    <row r="459" spans="1:6" x14ac:dyDescent="0.3">
      <c r="A459" s="68">
        <v>453</v>
      </c>
      <c r="B459" s="122" t="s">
        <v>597</v>
      </c>
      <c r="C459" s="122" t="s">
        <v>426</v>
      </c>
      <c r="D459" s="123">
        <v>176</v>
      </c>
      <c r="E459" s="133">
        <v>2089.8000000000002</v>
      </c>
      <c r="F459" s="128">
        <v>59.708571428571432</v>
      </c>
    </row>
    <row r="460" spans="1:6" x14ac:dyDescent="0.3">
      <c r="A460" s="68">
        <v>454</v>
      </c>
      <c r="B460" s="120" t="s">
        <v>597</v>
      </c>
      <c r="C460" s="120" t="s">
        <v>426</v>
      </c>
      <c r="D460" s="121">
        <v>180</v>
      </c>
      <c r="E460" s="134">
        <v>3178.66</v>
      </c>
      <c r="F460" s="129">
        <v>75.682380952380953</v>
      </c>
    </row>
    <row r="461" spans="1:6" x14ac:dyDescent="0.3">
      <c r="A461" s="68">
        <v>455</v>
      </c>
      <c r="B461" s="122" t="s">
        <v>597</v>
      </c>
      <c r="C461" s="122" t="s">
        <v>426</v>
      </c>
      <c r="D461" s="123">
        <v>178</v>
      </c>
      <c r="E461" s="133">
        <v>4019.22</v>
      </c>
      <c r="F461" s="128">
        <v>56.608732394366193</v>
      </c>
    </row>
    <row r="462" spans="1:6" x14ac:dyDescent="0.3">
      <c r="A462" s="68">
        <v>456</v>
      </c>
      <c r="B462" s="120" t="s">
        <v>597</v>
      </c>
      <c r="C462" s="120" t="s">
        <v>426</v>
      </c>
      <c r="D462" s="121" t="s">
        <v>872</v>
      </c>
      <c r="E462" s="134">
        <v>5550.97</v>
      </c>
      <c r="F462" s="129">
        <v>51.878224299065423</v>
      </c>
    </row>
    <row r="463" spans="1:6" x14ac:dyDescent="0.3">
      <c r="A463" s="68">
        <v>457</v>
      </c>
      <c r="B463" s="122" t="s">
        <v>597</v>
      </c>
      <c r="C463" s="122" t="s">
        <v>426</v>
      </c>
      <c r="D463" s="123">
        <v>184</v>
      </c>
      <c r="E463" s="133">
        <v>4674.59</v>
      </c>
      <c r="F463" s="128">
        <v>43.687757009345795</v>
      </c>
    </row>
    <row r="464" spans="1:6" x14ac:dyDescent="0.3">
      <c r="A464" s="68">
        <v>458</v>
      </c>
      <c r="B464" s="120" t="s">
        <v>597</v>
      </c>
      <c r="C464" s="120" t="s">
        <v>426</v>
      </c>
      <c r="D464" s="121">
        <v>187</v>
      </c>
      <c r="E464" s="134">
        <v>7629.94</v>
      </c>
      <c r="F464" s="129">
        <v>52.985694444444441</v>
      </c>
    </row>
    <row r="465" spans="1:6" x14ac:dyDescent="0.3">
      <c r="A465" s="68">
        <v>459</v>
      </c>
      <c r="B465" s="122" t="s">
        <v>597</v>
      </c>
      <c r="C465" s="122" t="s">
        <v>601</v>
      </c>
      <c r="D465" s="123" t="s">
        <v>834</v>
      </c>
      <c r="E465" s="133">
        <v>999.83</v>
      </c>
      <c r="F465" s="128">
        <v>333.2766666666667</v>
      </c>
    </row>
    <row r="466" spans="1:6" x14ac:dyDescent="0.3">
      <c r="A466" s="68">
        <v>460</v>
      </c>
      <c r="B466" s="120" t="s">
        <v>597</v>
      </c>
      <c r="C466" s="120" t="s">
        <v>601</v>
      </c>
      <c r="D466" s="121">
        <v>140</v>
      </c>
      <c r="E466" s="134">
        <v>2139.36</v>
      </c>
      <c r="F466" s="129">
        <v>142.624</v>
      </c>
    </row>
    <row r="467" spans="1:6" x14ac:dyDescent="0.3">
      <c r="A467" s="68">
        <v>461</v>
      </c>
      <c r="B467" s="122" t="s">
        <v>597</v>
      </c>
      <c r="C467" s="122" t="s">
        <v>601</v>
      </c>
      <c r="D467" s="123">
        <v>129</v>
      </c>
      <c r="E467" s="133">
        <v>1986.58</v>
      </c>
      <c r="F467" s="128">
        <v>56.759428571428572</v>
      </c>
    </row>
    <row r="468" spans="1:6" x14ac:dyDescent="0.3">
      <c r="A468" s="68">
        <v>462</v>
      </c>
      <c r="B468" s="120" t="s">
        <v>597</v>
      </c>
      <c r="C468" s="120" t="s">
        <v>601</v>
      </c>
      <c r="D468" s="121">
        <v>174</v>
      </c>
      <c r="E468" s="134">
        <v>2242.87</v>
      </c>
      <c r="F468" s="129">
        <v>64.081999999999994</v>
      </c>
    </row>
    <row r="469" spans="1:6" x14ac:dyDescent="0.3">
      <c r="A469" s="68">
        <v>463</v>
      </c>
      <c r="B469" s="122" t="s">
        <v>597</v>
      </c>
      <c r="C469" s="122" t="s">
        <v>601</v>
      </c>
      <c r="D469" s="123">
        <v>165</v>
      </c>
      <c r="E469" s="133">
        <v>1278.05</v>
      </c>
      <c r="F469" s="128">
        <v>319.51249999999999</v>
      </c>
    </row>
    <row r="470" spans="1:6" x14ac:dyDescent="0.3">
      <c r="A470" s="68">
        <v>464</v>
      </c>
      <c r="B470" s="120" t="s">
        <v>597</v>
      </c>
      <c r="C470" s="120" t="s">
        <v>601</v>
      </c>
      <c r="D470" s="121">
        <v>77</v>
      </c>
      <c r="E470" s="134">
        <v>2443.37</v>
      </c>
      <c r="F470" s="129">
        <v>349.05285714285714</v>
      </c>
    </row>
    <row r="471" spans="1:6" x14ac:dyDescent="0.3">
      <c r="A471" s="68">
        <v>465</v>
      </c>
      <c r="B471" s="122" t="s">
        <v>597</v>
      </c>
      <c r="C471" s="122" t="s">
        <v>623</v>
      </c>
      <c r="D471" s="123">
        <v>17</v>
      </c>
      <c r="E471" s="133">
        <v>990.74</v>
      </c>
      <c r="F471" s="128">
        <v>123.8425</v>
      </c>
    </row>
    <row r="472" spans="1:6" x14ac:dyDescent="0.3">
      <c r="A472" s="68">
        <v>466</v>
      </c>
      <c r="B472" s="120" t="s">
        <v>597</v>
      </c>
      <c r="C472" s="120" t="s">
        <v>426</v>
      </c>
      <c r="D472" s="121">
        <v>182</v>
      </c>
      <c r="E472" s="134">
        <v>14877.65</v>
      </c>
      <c r="F472" s="129">
        <v>84.054519774011297</v>
      </c>
    </row>
    <row r="473" spans="1:6" x14ac:dyDescent="0.3">
      <c r="A473" s="68">
        <v>467</v>
      </c>
      <c r="B473" s="122" t="s">
        <v>597</v>
      </c>
      <c r="C473" s="122" t="s">
        <v>849</v>
      </c>
      <c r="D473" s="123">
        <v>19</v>
      </c>
      <c r="E473" s="133">
        <v>3421.06</v>
      </c>
      <c r="F473" s="128">
        <v>31.97252336448598</v>
      </c>
    </row>
    <row r="474" spans="1:6" x14ac:dyDescent="0.3">
      <c r="A474" s="68">
        <v>468</v>
      </c>
      <c r="B474" s="120" t="s">
        <v>597</v>
      </c>
      <c r="C474" s="120" t="s">
        <v>849</v>
      </c>
      <c r="D474" s="121">
        <v>21</v>
      </c>
      <c r="E474" s="134">
        <v>1919.69</v>
      </c>
      <c r="F474" s="129">
        <v>54.848285714285716</v>
      </c>
    </row>
    <row r="475" spans="1:6" x14ac:dyDescent="0.3">
      <c r="A475" s="68">
        <v>469</v>
      </c>
      <c r="B475" s="122" t="s">
        <v>597</v>
      </c>
      <c r="C475" s="122" t="s">
        <v>849</v>
      </c>
      <c r="D475" s="123">
        <v>22</v>
      </c>
      <c r="E475" s="133">
        <v>5926.49</v>
      </c>
      <c r="F475" s="128">
        <v>33.294887640449438</v>
      </c>
    </row>
    <row r="476" spans="1:6" x14ac:dyDescent="0.3">
      <c r="A476" s="68">
        <v>470</v>
      </c>
      <c r="B476" s="120" t="s">
        <v>597</v>
      </c>
      <c r="C476" s="120" t="s">
        <v>849</v>
      </c>
      <c r="D476" s="121">
        <v>23</v>
      </c>
      <c r="E476" s="134">
        <v>2774.77</v>
      </c>
      <c r="F476" s="129">
        <v>39.081267605633805</v>
      </c>
    </row>
    <row r="477" spans="1:6" x14ac:dyDescent="0.3">
      <c r="A477" s="68">
        <v>471</v>
      </c>
      <c r="B477" s="122" t="s">
        <v>597</v>
      </c>
      <c r="C477" s="122" t="s">
        <v>849</v>
      </c>
      <c r="D477" s="123">
        <v>25</v>
      </c>
      <c r="E477" s="133">
        <v>2580.4899999999998</v>
      </c>
      <c r="F477" s="128">
        <v>36.344929577464782</v>
      </c>
    </row>
    <row r="478" spans="1:6" x14ac:dyDescent="0.3">
      <c r="A478" s="68">
        <v>472</v>
      </c>
      <c r="B478" s="120" t="s">
        <v>597</v>
      </c>
      <c r="C478" s="120" t="s">
        <v>849</v>
      </c>
      <c r="D478" s="121">
        <v>17</v>
      </c>
      <c r="E478" s="134">
        <v>5178.04</v>
      </c>
      <c r="F478" s="129">
        <v>48.84943396226415</v>
      </c>
    </row>
    <row r="479" spans="1:6" x14ac:dyDescent="0.3">
      <c r="A479" s="68">
        <v>473</v>
      </c>
      <c r="B479" s="122" t="s">
        <v>597</v>
      </c>
      <c r="C479" s="122" t="s">
        <v>849</v>
      </c>
      <c r="D479" s="123">
        <v>4</v>
      </c>
      <c r="E479" s="133">
        <v>3764.14</v>
      </c>
      <c r="F479" s="128">
        <v>58.814687499999998</v>
      </c>
    </row>
    <row r="480" spans="1:6" x14ac:dyDescent="0.3">
      <c r="A480" s="68">
        <v>474</v>
      </c>
      <c r="B480" s="120" t="s">
        <v>597</v>
      </c>
      <c r="C480" s="120" t="s">
        <v>849</v>
      </c>
      <c r="D480" s="121">
        <v>6</v>
      </c>
      <c r="E480" s="134">
        <v>3784.88</v>
      </c>
      <c r="F480" s="129">
        <v>53.308169014084505</v>
      </c>
    </row>
    <row r="481" spans="1:6" x14ac:dyDescent="0.3">
      <c r="A481" s="68">
        <v>475</v>
      </c>
      <c r="B481" s="122" t="s">
        <v>597</v>
      </c>
      <c r="C481" s="122" t="s">
        <v>849</v>
      </c>
      <c r="D481" s="123">
        <v>8</v>
      </c>
      <c r="E481" s="133">
        <v>6050.47</v>
      </c>
      <c r="F481" s="128">
        <v>56.546448598130844</v>
      </c>
    </row>
    <row r="482" spans="1:6" x14ac:dyDescent="0.3">
      <c r="A482" s="68">
        <v>476</v>
      </c>
      <c r="B482" s="120" t="s">
        <v>597</v>
      </c>
      <c r="C482" s="120" t="s">
        <v>849</v>
      </c>
      <c r="D482" s="121">
        <v>9</v>
      </c>
      <c r="E482" s="134">
        <v>5745.25</v>
      </c>
      <c r="F482" s="129">
        <v>53.693925233644862</v>
      </c>
    </row>
    <row r="483" spans="1:6" x14ac:dyDescent="0.3">
      <c r="A483" s="68">
        <v>477</v>
      </c>
      <c r="B483" s="122" t="s">
        <v>597</v>
      </c>
      <c r="C483" s="122" t="s">
        <v>682</v>
      </c>
      <c r="D483" s="123" t="s">
        <v>679</v>
      </c>
      <c r="E483" s="133">
        <v>2830.55</v>
      </c>
      <c r="F483" s="128">
        <v>52.417592592592598</v>
      </c>
    </row>
    <row r="484" spans="1:6" x14ac:dyDescent="0.3">
      <c r="A484" s="68">
        <v>478</v>
      </c>
      <c r="B484" s="120" t="s">
        <v>597</v>
      </c>
      <c r="C484" s="120" t="s">
        <v>682</v>
      </c>
      <c r="D484" s="121">
        <v>20</v>
      </c>
      <c r="E484" s="134">
        <v>7653.92</v>
      </c>
      <c r="F484" s="129">
        <v>53.152222222222221</v>
      </c>
    </row>
    <row r="485" spans="1:6" x14ac:dyDescent="0.3">
      <c r="A485" s="68">
        <v>479</v>
      </c>
      <c r="B485" s="122" t="s">
        <v>597</v>
      </c>
      <c r="C485" s="122" t="s">
        <v>682</v>
      </c>
      <c r="D485" s="123">
        <v>27</v>
      </c>
      <c r="E485" s="133">
        <v>8040.47</v>
      </c>
      <c r="F485" s="128">
        <v>50.252937500000002</v>
      </c>
    </row>
    <row r="486" spans="1:6" x14ac:dyDescent="0.3">
      <c r="A486" s="68">
        <v>480</v>
      </c>
      <c r="B486" s="120" t="s">
        <v>597</v>
      </c>
      <c r="C486" s="120" t="s">
        <v>682</v>
      </c>
      <c r="D486" s="121">
        <v>28</v>
      </c>
      <c r="E486" s="134">
        <v>7564.31</v>
      </c>
      <c r="F486" s="129">
        <v>52.167655172413795</v>
      </c>
    </row>
    <row r="487" spans="1:6" x14ac:dyDescent="0.3">
      <c r="A487" s="68">
        <v>481</v>
      </c>
      <c r="B487" s="122" t="s">
        <v>597</v>
      </c>
      <c r="C487" s="122" t="s">
        <v>682</v>
      </c>
      <c r="D487" s="123">
        <v>30</v>
      </c>
      <c r="E487" s="133">
        <v>7207.9</v>
      </c>
      <c r="F487" s="128">
        <v>50.054861111111109</v>
      </c>
    </row>
    <row r="488" spans="1:6" x14ac:dyDescent="0.3">
      <c r="A488" s="68">
        <v>482</v>
      </c>
      <c r="B488" s="120" t="s">
        <v>597</v>
      </c>
      <c r="C488" s="120" t="s">
        <v>682</v>
      </c>
      <c r="D488" s="121">
        <v>10</v>
      </c>
      <c r="E488" s="134">
        <v>5734.99</v>
      </c>
      <c r="F488" s="129">
        <v>53.598037383177569</v>
      </c>
    </row>
    <row r="489" spans="1:6" x14ac:dyDescent="0.3">
      <c r="A489" s="68">
        <v>483</v>
      </c>
      <c r="B489" s="122" t="s">
        <v>597</v>
      </c>
      <c r="C489" s="122" t="s">
        <v>682</v>
      </c>
      <c r="D489" s="123">
        <v>12</v>
      </c>
      <c r="E489" s="133">
        <v>5306.38</v>
      </c>
      <c r="F489" s="128">
        <v>49.592336448598132</v>
      </c>
    </row>
    <row r="490" spans="1:6" x14ac:dyDescent="0.3">
      <c r="A490" s="68">
        <v>484</v>
      </c>
      <c r="B490" s="120" t="s">
        <v>597</v>
      </c>
      <c r="C490" s="120" t="s">
        <v>682</v>
      </c>
      <c r="D490" s="121">
        <v>16</v>
      </c>
      <c r="E490" s="134">
        <v>5476.67</v>
      </c>
      <c r="F490" s="129">
        <v>51.183831775700938</v>
      </c>
    </row>
    <row r="491" spans="1:6" x14ac:dyDescent="0.3">
      <c r="A491" s="68">
        <v>485</v>
      </c>
      <c r="B491" s="122" t="s">
        <v>597</v>
      </c>
      <c r="C491" s="122" t="s">
        <v>682</v>
      </c>
      <c r="D491" s="123">
        <v>18</v>
      </c>
      <c r="E491" s="133">
        <v>5476.67</v>
      </c>
      <c r="F491" s="128">
        <v>51.183831775700938</v>
      </c>
    </row>
    <row r="492" spans="1:6" x14ac:dyDescent="0.3">
      <c r="A492" s="68">
        <v>486</v>
      </c>
      <c r="B492" s="120" t="s">
        <v>597</v>
      </c>
      <c r="C492" s="120" t="s">
        <v>605</v>
      </c>
      <c r="D492" s="121">
        <v>110</v>
      </c>
      <c r="E492" s="134">
        <v>2036.24</v>
      </c>
      <c r="F492" s="129">
        <v>254.53</v>
      </c>
    </row>
    <row r="493" spans="1:6" x14ac:dyDescent="0.3">
      <c r="A493" s="68">
        <v>487</v>
      </c>
      <c r="B493" s="122" t="s">
        <v>597</v>
      </c>
      <c r="C493" s="122" t="s">
        <v>605</v>
      </c>
      <c r="D493" s="123">
        <v>21</v>
      </c>
      <c r="E493" s="133">
        <v>4197.83</v>
      </c>
      <c r="F493" s="128">
        <v>76.324181818181813</v>
      </c>
    </row>
    <row r="494" spans="1:6" x14ac:dyDescent="0.3">
      <c r="A494" s="68">
        <v>488</v>
      </c>
      <c r="B494" s="120" t="s">
        <v>597</v>
      </c>
      <c r="C494" s="120" t="s">
        <v>605</v>
      </c>
      <c r="D494" s="121">
        <v>3</v>
      </c>
      <c r="E494" s="134">
        <v>3690.46</v>
      </c>
      <c r="F494" s="129">
        <v>87.868095238095236</v>
      </c>
    </row>
    <row r="495" spans="1:6" x14ac:dyDescent="0.3">
      <c r="A495" s="68">
        <v>489</v>
      </c>
      <c r="B495" s="122" t="s">
        <v>597</v>
      </c>
      <c r="C495" s="122" t="s">
        <v>605</v>
      </c>
      <c r="D495" s="123">
        <v>47</v>
      </c>
      <c r="E495" s="133">
        <v>4858.66</v>
      </c>
      <c r="F495" s="128">
        <v>69.409428571428563</v>
      </c>
    </row>
    <row r="496" spans="1:6" x14ac:dyDescent="0.3">
      <c r="A496" s="68">
        <v>490</v>
      </c>
      <c r="B496" s="120" t="s">
        <v>597</v>
      </c>
      <c r="C496" s="120" t="s">
        <v>291</v>
      </c>
      <c r="D496" s="121">
        <v>40</v>
      </c>
      <c r="E496" s="134">
        <v>2044.24</v>
      </c>
      <c r="F496" s="129">
        <v>170.35333333333332</v>
      </c>
    </row>
    <row r="497" spans="1:6" x14ac:dyDescent="0.3">
      <c r="A497" s="68">
        <v>491</v>
      </c>
      <c r="B497" s="122" t="s">
        <v>597</v>
      </c>
      <c r="C497" s="122" t="s">
        <v>859</v>
      </c>
      <c r="D497" s="123">
        <v>26</v>
      </c>
      <c r="E497" s="133">
        <v>1758.02</v>
      </c>
      <c r="F497" s="128">
        <v>586.00666666666666</v>
      </c>
    </row>
    <row r="498" spans="1:6" x14ac:dyDescent="0.3">
      <c r="A498" s="68">
        <v>492</v>
      </c>
      <c r="B498" s="120" t="s">
        <v>597</v>
      </c>
      <c r="C498" s="120" t="s">
        <v>443</v>
      </c>
      <c r="D498" s="121">
        <v>1</v>
      </c>
      <c r="E498" s="134">
        <v>4562.57</v>
      </c>
      <c r="F498" s="129">
        <v>81.474464285714276</v>
      </c>
    </row>
    <row r="499" spans="1:6" x14ac:dyDescent="0.3">
      <c r="A499" s="68">
        <v>493</v>
      </c>
      <c r="B499" s="122" t="s">
        <v>597</v>
      </c>
      <c r="C499" s="122" t="s">
        <v>443</v>
      </c>
      <c r="D499" s="123">
        <v>10</v>
      </c>
      <c r="E499" s="133">
        <v>8935.18</v>
      </c>
      <c r="F499" s="128">
        <v>55.498012422360247</v>
      </c>
    </row>
    <row r="500" spans="1:6" x14ac:dyDescent="0.3">
      <c r="A500" s="68">
        <v>494</v>
      </c>
      <c r="B500" s="120" t="s">
        <v>597</v>
      </c>
      <c r="C500" s="120" t="s">
        <v>443</v>
      </c>
      <c r="D500" s="121">
        <v>11</v>
      </c>
      <c r="E500" s="134">
        <v>20224.599999999999</v>
      </c>
      <c r="F500" s="129">
        <v>55.869060773480662</v>
      </c>
    </row>
    <row r="501" spans="1:6" x14ac:dyDescent="0.3">
      <c r="A501" s="68">
        <v>495</v>
      </c>
      <c r="B501" s="122" t="s">
        <v>597</v>
      </c>
      <c r="C501" s="122" t="s">
        <v>443</v>
      </c>
      <c r="D501" s="123">
        <v>19</v>
      </c>
      <c r="E501" s="133">
        <v>11584.97</v>
      </c>
      <c r="F501" s="128">
        <v>48.676344537815126</v>
      </c>
    </row>
    <row r="502" spans="1:6" x14ac:dyDescent="0.3">
      <c r="A502" s="68">
        <v>496</v>
      </c>
      <c r="B502" s="120" t="s">
        <v>597</v>
      </c>
      <c r="C502" s="120" t="s">
        <v>443</v>
      </c>
      <c r="D502" s="121">
        <v>24</v>
      </c>
      <c r="E502" s="134">
        <v>7859.41</v>
      </c>
      <c r="F502" s="129">
        <v>48.81621118012422</v>
      </c>
    </row>
    <row r="503" spans="1:6" x14ac:dyDescent="0.3">
      <c r="A503" s="68">
        <v>497</v>
      </c>
      <c r="B503" s="122" t="s">
        <v>597</v>
      </c>
      <c r="C503" s="122" t="s">
        <v>443</v>
      </c>
      <c r="D503" s="123" t="s">
        <v>862</v>
      </c>
      <c r="E503" s="133">
        <v>4567.6099999999997</v>
      </c>
      <c r="F503" s="128">
        <v>56.390246913580242</v>
      </c>
    </row>
    <row r="504" spans="1:6" x14ac:dyDescent="0.3">
      <c r="A504" s="68">
        <v>498</v>
      </c>
      <c r="B504" s="120" t="s">
        <v>597</v>
      </c>
      <c r="C504" s="120" t="s">
        <v>443</v>
      </c>
      <c r="D504" s="121">
        <v>28</v>
      </c>
      <c r="E504" s="134">
        <v>6630.72</v>
      </c>
      <c r="F504" s="129">
        <v>52.210393700787407</v>
      </c>
    </row>
    <row r="505" spans="1:6" x14ac:dyDescent="0.3">
      <c r="A505" s="68">
        <v>499</v>
      </c>
      <c r="B505" s="122" t="s">
        <v>597</v>
      </c>
      <c r="C505" s="122" t="s">
        <v>443</v>
      </c>
      <c r="D505" s="123">
        <v>36</v>
      </c>
      <c r="E505" s="133">
        <v>5849.92</v>
      </c>
      <c r="F505" s="128">
        <v>54.165925925925926</v>
      </c>
    </row>
    <row r="506" spans="1:6" x14ac:dyDescent="0.3">
      <c r="A506" s="68">
        <v>500</v>
      </c>
      <c r="B506" s="120" t="s">
        <v>597</v>
      </c>
      <c r="C506" s="120" t="s">
        <v>443</v>
      </c>
      <c r="D506" s="121">
        <v>7</v>
      </c>
      <c r="E506" s="134">
        <v>9862.42</v>
      </c>
      <c r="F506" s="129">
        <v>58.357514792899408</v>
      </c>
    </row>
    <row r="507" spans="1:6" x14ac:dyDescent="0.3">
      <c r="A507" s="68">
        <v>501</v>
      </c>
      <c r="B507" s="122" t="s">
        <v>597</v>
      </c>
      <c r="C507" s="122" t="s">
        <v>443</v>
      </c>
      <c r="D507" s="123">
        <v>46</v>
      </c>
      <c r="E507" s="133">
        <v>8523.4599999999991</v>
      </c>
      <c r="F507" s="128">
        <v>49.554999999999993</v>
      </c>
    </row>
    <row r="508" spans="1:6" x14ac:dyDescent="0.3">
      <c r="A508" s="68">
        <v>502</v>
      </c>
      <c r="B508" s="120" t="s">
        <v>597</v>
      </c>
      <c r="C508" s="120" t="s">
        <v>443</v>
      </c>
      <c r="D508" s="121">
        <v>48</v>
      </c>
      <c r="E508" s="134">
        <v>2487.4699999999998</v>
      </c>
      <c r="F508" s="129">
        <v>73.160882352941172</v>
      </c>
    </row>
    <row r="509" spans="1:6" x14ac:dyDescent="0.3">
      <c r="A509" s="68">
        <v>503</v>
      </c>
      <c r="B509" s="122" t="s">
        <v>597</v>
      </c>
      <c r="C509" s="122" t="s">
        <v>443</v>
      </c>
      <c r="D509" s="123">
        <v>50</v>
      </c>
      <c r="E509" s="133">
        <v>2487.4699999999998</v>
      </c>
      <c r="F509" s="128">
        <v>73.160882352941172</v>
      </c>
    </row>
    <row r="510" spans="1:6" x14ac:dyDescent="0.3">
      <c r="A510" s="68">
        <v>504</v>
      </c>
      <c r="B510" s="120" t="s">
        <v>597</v>
      </c>
      <c r="C510" s="120" t="s">
        <v>443</v>
      </c>
      <c r="D510" s="121" t="s">
        <v>850</v>
      </c>
      <c r="E510" s="134">
        <v>4619.3999999999996</v>
      </c>
      <c r="F510" s="129">
        <v>78.294915254237281</v>
      </c>
    </row>
    <row r="511" spans="1:6" x14ac:dyDescent="0.3">
      <c r="A511" s="68">
        <v>505</v>
      </c>
      <c r="B511" s="122" t="s">
        <v>597</v>
      </c>
      <c r="C511" s="122" t="s">
        <v>443</v>
      </c>
      <c r="D511" s="123">
        <v>52</v>
      </c>
      <c r="E511" s="133">
        <v>2574.34</v>
      </c>
      <c r="F511" s="128">
        <v>71.509444444444455</v>
      </c>
    </row>
    <row r="512" spans="1:6" x14ac:dyDescent="0.3">
      <c r="A512" s="68">
        <v>506</v>
      </c>
      <c r="B512" s="120" t="s">
        <v>597</v>
      </c>
      <c r="C512" s="120" t="s">
        <v>443</v>
      </c>
      <c r="D512" s="121">
        <v>54</v>
      </c>
      <c r="E512" s="134">
        <v>2466.7199999999998</v>
      </c>
      <c r="F512" s="129">
        <v>68.52</v>
      </c>
    </row>
    <row r="513" spans="1:6" x14ac:dyDescent="0.3">
      <c r="A513" s="68">
        <v>507</v>
      </c>
      <c r="B513" s="122" t="s">
        <v>597</v>
      </c>
      <c r="C513" s="122" t="s">
        <v>443</v>
      </c>
      <c r="D513" s="123">
        <v>56</v>
      </c>
      <c r="E513" s="133">
        <v>3735.32</v>
      </c>
      <c r="F513" s="128">
        <v>51.879444444444445</v>
      </c>
    </row>
    <row r="514" spans="1:6" x14ac:dyDescent="0.3">
      <c r="A514" s="68">
        <v>508</v>
      </c>
      <c r="B514" s="120" t="s">
        <v>597</v>
      </c>
      <c r="C514" s="120" t="s">
        <v>443</v>
      </c>
      <c r="D514" s="121">
        <v>58</v>
      </c>
      <c r="E514" s="134">
        <v>5770.57</v>
      </c>
      <c r="F514" s="129">
        <v>50.619035087719297</v>
      </c>
    </row>
    <row r="515" spans="1:6" x14ac:dyDescent="0.3">
      <c r="A515" s="68">
        <v>509</v>
      </c>
      <c r="B515" s="122" t="s">
        <v>597</v>
      </c>
      <c r="C515" s="122" t="s">
        <v>443</v>
      </c>
      <c r="D515" s="123" t="s">
        <v>851</v>
      </c>
      <c r="E515" s="133">
        <v>2484.7600000000002</v>
      </c>
      <c r="F515" s="128">
        <v>191.13538461538462</v>
      </c>
    </row>
    <row r="516" spans="1:6" x14ac:dyDescent="0.3">
      <c r="A516" s="68">
        <v>510</v>
      </c>
      <c r="B516" s="120" t="s">
        <v>597</v>
      </c>
      <c r="C516" s="120" t="s">
        <v>465</v>
      </c>
      <c r="D516" s="121">
        <v>15</v>
      </c>
      <c r="E516" s="134">
        <v>5870.42</v>
      </c>
      <c r="F516" s="129">
        <v>54.355740740740742</v>
      </c>
    </row>
    <row r="517" spans="1:6" x14ac:dyDescent="0.3">
      <c r="A517" s="68">
        <v>511</v>
      </c>
      <c r="B517" s="122" t="s">
        <v>597</v>
      </c>
      <c r="C517" s="122" t="s">
        <v>670</v>
      </c>
      <c r="D517" s="123">
        <v>51</v>
      </c>
      <c r="E517" s="133">
        <v>1876.21</v>
      </c>
      <c r="F517" s="128">
        <v>69.489259259259256</v>
      </c>
    </row>
    <row r="518" spans="1:6" x14ac:dyDescent="0.3">
      <c r="A518" s="68">
        <v>512</v>
      </c>
      <c r="B518" s="120" t="s">
        <v>597</v>
      </c>
      <c r="C518" s="120" t="s">
        <v>730</v>
      </c>
      <c r="D518" s="121" t="s">
        <v>835</v>
      </c>
      <c r="E518" s="134">
        <v>3704.48</v>
      </c>
      <c r="F518" s="129">
        <v>308.70666666666665</v>
      </c>
    </row>
    <row r="519" spans="1:6" x14ac:dyDescent="0.3">
      <c r="A519" s="68">
        <v>513</v>
      </c>
      <c r="B519" s="122" t="s">
        <v>597</v>
      </c>
      <c r="C519" s="122" t="s">
        <v>730</v>
      </c>
      <c r="D519" s="123" t="s">
        <v>842</v>
      </c>
      <c r="E519" s="133">
        <v>3181.5</v>
      </c>
      <c r="F519" s="128">
        <v>46.108695652173914</v>
      </c>
    </row>
    <row r="520" spans="1:6" x14ac:dyDescent="0.3">
      <c r="A520" s="68">
        <v>514</v>
      </c>
      <c r="B520" s="120" t="s">
        <v>597</v>
      </c>
      <c r="C520" s="120" t="s">
        <v>730</v>
      </c>
      <c r="D520" s="121">
        <v>183</v>
      </c>
      <c r="E520" s="134">
        <v>8414.57</v>
      </c>
      <c r="F520" s="129">
        <v>72.539396551724138</v>
      </c>
    </row>
    <row r="521" spans="1:6" x14ac:dyDescent="0.3">
      <c r="A521" s="68">
        <v>515</v>
      </c>
      <c r="B521" s="122" t="s">
        <v>597</v>
      </c>
      <c r="C521" s="122" t="s">
        <v>730</v>
      </c>
      <c r="D521" s="123">
        <v>179</v>
      </c>
      <c r="E521" s="133">
        <v>4307.3999999999996</v>
      </c>
      <c r="F521" s="128">
        <v>23.40978260869565</v>
      </c>
    </row>
    <row r="522" spans="1:6" x14ac:dyDescent="0.3">
      <c r="A522" s="68">
        <v>516</v>
      </c>
      <c r="B522" s="120" t="s">
        <v>597</v>
      </c>
      <c r="C522" s="120" t="s">
        <v>730</v>
      </c>
      <c r="D522" s="121">
        <v>91</v>
      </c>
      <c r="E522" s="134">
        <v>2603.17</v>
      </c>
      <c r="F522" s="129">
        <v>86.772333333333336</v>
      </c>
    </row>
    <row r="523" spans="1:6" x14ac:dyDescent="0.3">
      <c r="A523" s="68">
        <v>517</v>
      </c>
      <c r="B523" s="122" t="s">
        <v>597</v>
      </c>
      <c r="C523" s="122" t="s">
        <v>467</v>
      </c>
      <c r="D523" s="123" t="s">
        <v>596</v>
      </c>
      <c r="E523" s="133">
        <v>1001.72</v>
      </c>
      <c r="F523" s="128">
        <v>200.34399999999999</v>
      </c>
    </row>
    <row r="524" spans="1:6" x14ac:dyDescent="0.3">
      <c r="A524" s="68">
        <v>518</v>
      </c>
      <c r="B524" s="120" t="s">
        <v>597</v>
      </c>
      <c r="C524" s="120" t="s">
        <v>467</v>
      </c>
      <c r="D524" s="121">
        <v>2</v>
      </c>
      <c r="E524" s="134">
        <v>1715.26</v>
      </c>
      <c r="F524" s="129">
        <v>428.815</v>
      </c>
    </row>
    <row r="525" spans="1:6" x14ac:dyDescent="0.3">
      <c r="A525" s="68">
        <v>519</v>
      </c>
      <c r="B525" s="122" t="s">
        <v>597</v>
      </c>
      <c r="C525" s="122" t="s">
        <v>358</v>
      </c>
      <c r="D525" s="123">
        <v>11</v>
      </c>
      <c r="E525" s="133">
        <v>1586.92</v>
      </c>
      <c r="F525" s="128">
        <v>132.24333333333334</v>
      </c>
    </row>
    <row r="526" spans="1:6" x14ac:dyDescent="0.3">
      <c r="A526" s="68">
        <v>520</v>
      </c>
      <c r="B526" s="120" t="s">
        <v>597</v>
      </c>
      <c r="C526" s="120" t="s">
        <v>358</v>
      </c>
      <c r="D526" s="121">
        <v>2</v>
      </c>
      <c r="E526" s="134">
        <v>2452.86</v>
      </c>
      <c r="F526" s="129">
        <v>122.643</v>
      </c>
    </row>
    <row r="527" spans="1:6" x14ac:dyDescent="0.3">
      <c r="A527" s="68">
        <v>521</v>
      </c>
      <c r="B527" s="122" t="s">
        <v>597</v>
      </c>
      <c r="C527" s="122" t="s">
        <v>358</v>
      </c>
      <c r="D527" s="123">
        <v>6</v>
      </c>
      <c r="E527" s="133">
        <v>1883.42</v>
      </c>
      <c r="F527" s="128">
        <v>62.780666666666669</v>
      </c>
    </row>
    <row r="528" spans="1:6" x14ac:dyDescent="0.3">
      <c r="A528" s="68">
        <v>522</v>
      </c>
      <c r="B528" s="120" t="s">
        <v>597</v>
      </c>
      <c r="C528" s="120" t="s">
        <v>358</v>
      </c>
      <c r="D528" s="121">
        <v>7</v>
      </c>
      <c r="E528" s="134">
        <v>1586.24</v>
      </c>
      <c r="F528" s="129">
        <v>105.74933333333334</v>
      </c>
    </row>
    <row r="529" spans="1:6" x14ac:dyDescent="0.3">
      <c r="A529" s="68">
        <v>523</v>
      </c>
      <c r="B529" s="122" t="s">
        <v>597</v>
      </c>
      <c r="C529" s="122" t="s">
        <v>358</v>
      </c>
      <c r="D529" s="123">
        <v>9</v>
      </c>
      <c r="E529" s="133">
        <v>1586.92</v>
      </c>
      <c r="F529" s="128">
        <v>132.24333333333334</v>
      </c>
    </row>
    <row r="530" spans="1:6" x14ac:dyDescent="0.3">
      <c r="A530" s="68">
        <v>524</v>
      </c>
      <c r="B530" s="120" t="s">
        <v>597</v>
      </c>
      <c r="C530" s="120" t="s">
        <v>511</v>
      </c>
      <c r="D530" s="121">
        <v>30</v>
      </c>
      <c r="E530" s="134">
        <v>9068.9</v>
      </c>
      <c r="F530" s="129">
        <v>83.971296296296288</v>
      </c>
    </row>
    <row r="531" spans="1:6" x14ac:dyDescent="0.3">
      <c r="A531" s="68">
        <v>525</v>
      </c>
      <c r="B531" s="122" t="s">
        <v>597</v>
      </c>
      <c r="C531" s="122" t="s">
        <v>511</v>
      </c>
      <c r="D531" s="123">
        <v>11</v>
      </c>
      <c r="E531" s="133">
        <v>3537.44</v>
      </c>
      <c r="F531" s="128">
        <v>49.13111111111111</v>
      </c>
    </row>
    <row r="532" spans="1:6" x14ac:dyDescent="0.3">
      <c r="A532" s="68">
        <v>526</v>
      </c>
      <c r="B532" s="120" t="s">
        <v>597</v>
      </c>
      <c r="C532" s="120" t="s">
        <v>511</v>
      </c>
      <c r="D532" s="121">
        <v>1</v>
      </c>
      <c r="E532" s="134">
        <v>2126.36</v>
      </c>
      <c r="F532" s="129">
        <v>59.065555555555562</v>
      </c>
    </row>
    <row r="533" spans="1:6" x14ac:dyDescent="0.3">
      <c r="A533" s="68">
        <v>527</v>
      </c>
      <c r="B533" s="122" t="s">
        <v>597</v>
      </c>
      <c r="C533" s="122" t="s">
        <v>511</v>
      </c>
      <c r="D533" s="123">
        <v>3</v>
      </c>
      <c r="E533" s="133">
        <v>3864.97</v>
      </c>
      <c r="F533" s="128">
        <v>54.436197183098592</v>
      </c>
    </row>
    <row r="534" spans="1:6" x14ac:dyDescent="0.3">
      <c r="A534" s="68">
        <v>528</v>
      </c>
      <c r="B534" s="120" t="s">
        <v>597</v>
      </c>
      <c r="C534" s="120" t="s">
        <v>311</v>
      </c>
      <c r="D534" s="121">
        <v>88</v>
      </c>
      <c r="E534" s="134">
        <v>1718.24</v>
      </c>
      <c r="F534" s="129">
        <v>53.695</v>
      </c>
    </row>
    <row r="535" spans="1:6" x14ac:dyDescent="0.3">
      <c r="A535" s="68">
        <v>529</v>
      </c>
      <c r="B535" s="122" t="s">
        <v>597</v>
      </c>
      <c r="C535" s="122" t="s">
        <v>311</v>
      </c>
      <c r="D535" s="123">
        <v>90</v>
      </c>
      <c r="E535" s="133">
        <v>5280.17</v>
      </c>
      <c r="F535" s="128">
        <v>55.001770833333332</v>
      </c>
    </row>
    <row r="536" spans="1:6" x14ac:dyDescent="0.3">
      <c r="A536" s="68">
        <v>530</v>
      </c>
      <c r="B536" s="120" t="s">
        <v>597</v>
      </c>
      <c r="C536" s="120" t="s">
        <v>351</v>
      </c>
      <c r="D536" s="121">
        <v>32</v>
      </c>
      <c r="E536" s="134">
        <v>4685.1000000000004</v>
      </c>
      <c r="F536" s="129">
        <v>41.097368421052636</v>
      </c>
    </row>
    <row r="537" spans="1:6" x14ac:dyDescent="0.3">
      <c r="A537" s="68">
        <v>531</v>
      </c>
      <c r="B537" s="122" t="s">
        <v>597</v>
      </c>
      <c r="C537" s="122" t="s">
        <v>351</v>
      </c>
      <c r="D537" s="123">
        <v>34</v>
      </c>
      <c r="E537" s="133">
        <v>2895.04</v>
      </c>
      <c r="F537" s="128">
        <v>45.234999999999999</v>
      </c>
    </row>
    <row r="538" spans="1:6" x14ac:dyDescent="0.3">
      <c r="A538" s="68">
        <v>532</v>
      </c>
      <c r="B538" s="120" t="s">
        <v>597</v>
      </c>
      <c r="C538" s="120" t="s">
        <v>351</v>
      </c>
      <c r="D538" s="121">
        <v>36</v>
      </c>
      <c r="E538" s="134">
        <v>1958.81</v>
      </c>
      <c r="F538" s="129">
        <v>57.612058823529409</v>
      </c>
    </row>
    <row r="539" spans="1:6" x14ac:dyDescent="0.3">
      <c r="A539" s="68">
        <v>533</v>
      </c>
      <c r="B539" s="122" t="s">
        <v>597</v>
      </c>
      <c r="C539" s="122" t="s">
        <v>351</v>
      </c>
      <c r="D539" s="123">
        <v>52</v>
      </c>
      <c r="E539" s="133">
        <v>3075.35</v>
      </c>
      <c r="F539" s="128">
        <v>48.052343749999999</v>
      </c>
    </row>
    <row r="540" spans="1:6" x14ac:dyDescent="0.3">
      <c r="A540" s="68">
        <v>534</v>
      </c>
      <c r="B540" s="120" t="s">
        <v>597</v>
      </c>
      <c r="C540" s="120" t="s">
        <v>351</v>
      </c>
      <c r="D540" s="121">
        <v>54</v>
      </c>
      <c r="E540" s="134">
        <v>4097.9799999999996</v>
      </c>
      <c r="F540" s="129">
        <v>41.393737373737366</v>
      </c>
    </row>
    <row r="541" spans="1:6" x14ac:dyDescent="0.3">
      <c r="A541" s="68">
        <v>535</v>
      </c>
      <c r="B541" s="122" t="s">
        <v>597</v>
      </c>
      <c r="C541" s="122" t="s">
        <v>351</v>
      </c>
      <c r="D541" s="123">
        <v>40</v>
      </c>
      <c r="E541" s="133">
        <v>3072.77</v>
      </c>
      <c r="F541" s="128">
        <v>45.862238805970151</v>
      </c>
    </row>
    <row r="542" spans="1:6" x14ac:dyDescent="0.3">
      <c r="A542" s="68">
        <v>536</v>
      </c>
      <c r="B542" s="120" t="s">
        <v>597</v>
      </c>
      <c r="C542" s="120" t="s">
        <v>351</v>
      </c>
      <c r="D542" s="121">
        <v>42</v>
      </c>
      <c r="E542" s="134">
        <v>4059.96</v>
      </c>
      <c r="F542" s="129">
        <v>41.009696969696968</v>
      </c>
    </row>
    <row r="543" spans="1:6" x14ac:dyDescent="0.3">
      <c r="A543" s="68">
        <v>537</v>
      </c>
      <c r="B543" s="122" t="s">
        <v>597</v>
      </c>
      <c r="C543" s="122" t="s">
        <v>351</v>
      </c>
      <c r="D543" s="123">
        <v>50</v>
      </c>
      <c r="E543" s="133">
        <v>5451.2</v>
      </c>
      <c r="F543" s="128">
        <v>43.263492063492059</v>
      </c>
    </row>
    <row r="544" spans="1:6" x14ac:dyDescent="0.3">
      <c r="A544" s="68">
        <v>538</v>
      </c>
      <c r="B544" s="120" t="s">
        <v>597</v>
      </c>
      <c r="C544" s="120" t="s">
        <v>351</v>
      </c>
      <c r="D544" s="121">
        <v>56</v>
      </c>
      <c r="E544" s="134">
        <v>4493.18</v>
      </c>
      <c r="F544" s="129">
        <v>49.924222222222227</v>
      </c>
    </row>
    <row r="545" spans="1:6" x14ac:dyDescent="0.3">
      <c r="A545" s="68">
        <v>539</v>
      </c>
      <c r="B545" s="122" t="s">
        <v>597</v>
      </c>
      <c r="C545" s="122" t="s">
        <v>351</v>
      </c>
      <c r="D545" s="123">
        <v>62</v>
      </c>
      <c r="E545" s="133">
        <v>7959.95</v>
      </c>
      <c r="F545" s="128">
        <v>51.687987012987008</v>
      </c>
    </row>
    <row r="546" spans="1:6" x14ac:dyDescent="0.3">
      <c r="A546" s="68">
        <v>540</v>
      </c>
      <c r="B546" s="120" t="s">
        <v>597</v>
      </c>
      <c r="C546" s="120" t="s">
        <v>689</v>
      </c>
      <c r="D546" s="121">
        <v>32</v>
      </c>
      <c r="E546" s="134">
        <v>2923.57</v>
      </c>
      <c r="F546" s="129">
        <v>30.139896907216496</v>
      </c>
    </row>
    <row r="547" spans="1:6" x14ac:dyDescent="0.3">
      <c r="A547" s="68">
        <v>541</v>
      </c>
      <c r="B547" s="122" t="s">
        <v>597</v>
      </c>
      <c r="C547" s="122" t="s">
        <v>689</v>
      </c>
      <c r="D547" s="123" t="s">
        <v>857</v>
      </c>
      <c r="E547" s="133">
        <v>1646.14</v>
      </c>
      <c r="F547" s="128">
        <v>164.614</v>
      </c>
    </row>
    <row r="548" spans="1:6" x14ac:dyDescent="0.3">
      <c r="A548" s="68">
        <v>542</v>
      </c>
      <c r="B548" s="120" t="s">
        <v>597</v>
      </c>
      <c r="C548" s="120" t="s">
        <v>638</v>
      </c>
      <c r="D548" s="121" t="s">
        <v>854</v>
      </c>
      <c r="E548" s="134">
        <v>2730.04</v>
      </c>
      <c r="F548" s="129">
        <v>55.715102040816326</v>
      </c>
    </row>
    <row r="549" spans="1:6" x14ac:dyDescent="0.3">
      <c r="A549" s="68">
        <v>543</v>
      </c>
      <c r="B549" s="122" t="s">
        <v>597</v>
      </c>
      <c r="C549" s="122" t="s">
        <v>638</v>
      </c>
      <c r="D549" s="123">
        <v>17</v>
      </c>
      <c r="E549" s="133">
        <v>4972.1499999999996</v>
      </c>
      <c r="F549" s="128">
        <v>35.263475177304962</v>
      </c>
    </row>
    <row r="550" spans="1:6" x14ac:dyDescent="0.3">
      <c r="A550" s="68">
        <v>544</v>
      </c>
      <c r="B550" s="120" t="s">
        <v>597</v>
      </c>
      <c r="C550" s="120" t="s">
        <v>638</v>
      </c>
      <c r="D550" s="121">
        <v>23</v>
      </c>
      <c r="E550" s="134">
        <v>1796.93</v>
      </c>
      <c r="F550" s="129">
        <v>51.340857142857146</v>
      </c>
    </row>
    <row r="551" spans="1:6" x14ac:dyDescent="0.3">
      <c r="A551" s="68">
        <v>545</v>
      </c>
      <c r="B551" s="122" t="s">
        <v>597</v>
      </c>
      <c r="C551" s="122" t="s">
        <v>638</v>
      </c>
      <c r="D551" s="123" t="s">
        <v>868</v>
      </c>
      <c r="E551" s="133">
        <v>2423.42</v>
      </c>
      <c r="F551" s="128">
        <v>60.585500000000003</v>
      </c>
    </row>
    <row r="552" spans="1:6" x14ac:dyDescent="0.3">
      <c r="A552" s="68">
        <v>546</v>
      </c>
      <c r="B552" s="120" t="s">
        <v>597</v>
      </c>
      <c r="C552" s="120" t="s">
        <v>638</v>
      </c>
      <c r="D552" s="121" t="s">
        <v>881</v>
      </c>
      <c r="E552" s="134">
        <v>4247.12</v>
      </c>
      <c r="F552" s="129">
        <v>53.088999999999999</v>
      </c>
    </row>
    <row r="553" spans="1:6" x14ac:dyDescent="0.3">
      <c r="A553" s="68">
        <v>547</v>
      </c>
      <c r="B553" s="122" t="s">
        <v>597</v>
      </c>
      <c r="C553" s="122" t="s">
        <v>766</v>
      </c>
      <c r="D553" s="123">
        <v>265</v>
      </c>
      <c r="E553" s="133">
        <v>1556.05</v>
      </c>
      <c r="F553" s="128">
        <v>518.68333333333328</v>
      </c>
    </row>
    <row r="554" spans="1:6" x14ac:dyDescent="0.3">
      <c r="A554" s="68">
        <v>548</v>
      </c>
      <c r="B554" s="120" t="s">
        <v>597</v>
      </c>
      <c r="C554" s="120" t="s">
        <v>766</v>
      </c>
      <c r="D554" s="121">
        <v>212</v>
      </c>
      <c r="E554" s="134">
        <v>1002.62</v>
      </c>
      <c r="F554" s="129">
        <v>250.655</v>
      </c>
    </row>
    <row r="555" spans="1:6" x14ac:dyDescent="0.3">
      <c r="A555" s="68">
        <v>549</v>
      </c>
      <c r="B555" s="122" t="s">
        <v>597</v>
      </c>
      <c r="C555" s="122" t="s">
        <v>766</v>
      </c>
      <c r="D555" s="123" t="s">
        <v>836</v>
      </c>
      <c r="E555" s="133">
        <v>1295.99</v>
      </c>
      <c r="F555" s="128">
        <v>431.99666666666667</v>
      </c>
    </row>
    <row r="556" spans="1:6" x14ac:dyDescent="0.3">
      <c r="A556" s="68">
        <v>550</v>
      </c>
      <c r="B556" s="120" t="s">
        <v>597</v>
      </c>
      <c r="C556" s="120" t="s">
        <v>766</v>
      </c>
      <c r="D556" s="121">
        <v>244</v>
      </c>
      <c r="E556" s="134">
        <v>1318.57</v>
      </c>
      <c r="F556" s="129">
        <v>43.952333333333328</v>
      </c>
    </row>
    <row r="557" spans="1:6" x14ac:dyDescent="0.3">
      <c r="A557" s="68">
        <v>551</v>
      </c>
      <c r="B557" s="122" t="s">
        <v>597</v>
      </c>
      <c r="C557" s="122" t="s">
        <v>766</v>
      </c>
      <c r="D557" s="123">
        <v>242</v>
      </c>
      <c r="E557" s="133">
        <v>2413.79</v>
      </c>
      <c r="F557" s="128">
        <v>80.459666666666664</v>
      </c>
    </row>
    <row r="558" spans="1:6" x14ac:dyDescent="0.3">
      <c r="A558" s="68">
        <v>552</v>
      </c>
      <c r="B558" s="120" t="s">
        <v>597</v>
      </c>
      <c r="C558" s="120" t="s">
        <v>766</v>
      </c>
      <c r="D558" s="121" t="s">
        <v>855</v>
      </c>
      <c r="E558" s="134">
        <v>5546.17</v>
      </c>
      <c r="F558" s="129">
        <v>58.380736842105264</v>
      </c>
    </row>
    <row r="559" spans="1:6" x14ac:dyDescent="0.3">
      <c r="A559" s="68">
        <v>553</v>
      </c>
      <c r="B559" s="122" t="s">
        <v>597</v>
      </c>
      <c r="C559" s="122" t="s">
        <v>766</v>
      </c>
      <c r="D559" s="123">
        <v>240</v>
      </c>
      <c r="E559" s="133">
        <v>3790.96</v>
      </c>
      <c r="F559" s="128">
        <v>151.63839999999999</v>
      </c>
    </row>
    <row r="560" spans="1:6" x14ac:dyDescent="0.3">
      <c r="A560" s="68">
        <v>554</v>
      </c>
      <c r="B560" s="120" t="s">
        <v>597</v>
      </c>
      <c r="C560" s="120" t="s">
        <v>887</v>
      </c>
      <c r="D560" s="121">
        <v>9</v>
      </c>
      <c r="E560" s="134">
        <v>5375.62</v>
      </c>
      <c r="F560" s="129">
        <v>119.45822222222222</v>
      </c>
    </row>
    <row r="561" spans="1:6" x14ac:dyDescent="0.3">
      <c r="A561" s="68">
        <v>555</v>
      </c>
      <c r="B561" s="122" t="s">
        <v>597</v>
      </c>
      <c r="C561" s="122" t="s">
        <v>461</v>
      </c>
      <c r="D561" s="123">
        <v>36</v>
      </c>
      <c r="E561" s="133">
        <v>1375.27</v>
      </c>
      <c r="F561" s="128">
        <v>458.42333333333335</v>
      </c>
    </row>
    <row r="562" spans="1:6" x14ac:dyDescent="0.3">
      <c r="A562" s="68">
        <v>556</v>
      </c>
      <c r="B562" s="120" t="s">
        <v>597</v>
      </c>
      <c r="C562" s="120" t="s">
        <v>704</v>
      </c>
      <c r="D562" s="121" t="s">
        <v>852</v>
      </c>
      <c r="E562" s="134">
        <v>2753.93</v>
      </c>
      <c r="F562" s="129">
        <v>114.74708333333332</v>
      </c>
    </row>
    <row r="563" spans="1:6" x14ac:dyDescent="0.3">
      <c r="A563" s="68">
        <v>557</v>
      </c>
      <c r="B563" s="122" t="s">
        <v>597</v>
      </c>
      <c r="C563" s="122" t="s">
        <v>704</v>
      </c>
      <c r="D563" s="123">
        <v>40</v>
      </c>
      <c r="E563" s="133">
        <v>6700.93</v>
      </c>
      <c r="F563" s="128">
        <v>46.534236111111113</v>
      </c>
    </row>
    <row r="564" spans="1:6" x14ac:dyDescent="0.3">
      <c r="A564" s="68">
        <v>558</v>
      </c>
      <c r="B564" s="120" t="s">
        <v>597</v>
      </c>
      <c r="C564" s="120" t="s">
        <v>704</v>
      </c>
      <c r="D564" s="121" t="s">
        <v>863</v>
      </c>
      <c r="E564" s="134">
        <v>1786.6</v>
      </c>
      <c r="F564" s="129">
        <v>21.787804878048778</v>
      </c>
    </row>
    <row r="565" spans="1:6" x14ac:dyDescent="0.3">
      <c r="A565" s="68">
        <v>559</v>
      </c>
      <c r="B565" s="122" t="s">
        <v>597</v>
      </c>
      <c r="C565" s="122" t="s">
        <v>704</v>
      </c>
      <c r="D565" s="123">
        <v>8</v>
      </c>
      <c r="E565" s="133">
        <v>4319.57</v>
      </c>
      <c r="F565" s="128">
        <v>60.839014084507035</v>
      </c>
    </row>
    <row r="566" spans="1:6" x14ac:dyDescent="0.3">
      <c r="A566" s="68">
        <v>560</v>
      </c>
      <c r="B566" s="120" t="s">
        <v>597</v>
      </c>
      <c r="C566" s="120" t="s">
        <v>704</v>
      </c>
      <c r="D566" s="121">
        <v>42</v>
      </c>
      <c r="E566" s="134">
        <v>4087.66</v>
      </c>
      <c r="F566" s="129">
        <v>57.572676056338025</v>
      </c>
    </row>
    <row r="567" spans="1:6" x14ac:dyDescent="0.3">
      <c r="A567" s="68">
        <v>561</v>
      </c>
      <c r="B567" s="122" t="s">
        <v>597</v>
      </c>
      <c r="C567" s="122" t="s">
        <v>493</v>
      </c>
      <c r="D567" s="123">
        <v>46</v>
      </c>
      <c r="E567" s="133">
        <v>4207.03</v>
      </c>
      <c r="F567" s="128">
        <v>65.734843749999996</v>
      </c>
    </row>
    <row r="568" spans="1:6" x14ac:dyDescent="0.3">
      <c r="A568" s="68">
        <v>562</v>
      </c>
      <c r="B568" s="120" t="s">
        <v>597</v>
      </c>
      <c r="C568" s="120" t="s">
        <v>493</v>
      </c>
      <c r="D568" s="121">
        <v>44</v>
      </c>
      <c r="E568" s="134">
        <v>2929.04</v>
      </c>
      <c r="F568" s="129">
        <v>104.60857142857142</v>
      </c>
    </row>
    <row r="569" spans="1:6" x14ac:dyDescent="0.3">
      <c r="A569" s="68">
        <v>563</v>
      </c>
      <c r="B569" s="122" t="s">
        <v>597</v>
      </c>
      <c r="C569" s="122" t="s">
        <v>493</v>
      </c>
      <c r="D569" s="123">
        <v>121</v>
      </c>
      <c r="E569" s="133">
        <v>4788.0200000000004</v>
      </c>
      <c r="F569" s="128">
        <v>52.6156043956044</v>
      </c>
    </row>
    <row r="570" spans="1:6" x14ac:dyDescent="0.3">
      <c r="A570" s="68">
        <v>564</v>
      </c>
      <c r="B570" s="120" t="s">
        <v>597</v>
      </c>
      <c r="C570" s="120" t="s">
        <v>493</v>
      </c>
      <c r="D570" s="121">
        <v>123</v>
      </c>
      <c r="E570" s="134">
        <v>2237.54</v>
      </c>
      <c r="F570" s="129">
        <v>111.877</v>
      </c>
    </row>
    <row r="571" spans="1:6" x14ac:dyDescent="0.3">
      <c r="A571" s="68">
        <v>565</v>
      </c>
      <c r="B571" s="122" t="s">
        <v>597</v>
      </c>
      <c r="C571" s="122" t="s">
        <v>493</v>
      </c>
      <c r="D571" s="123" t="s">
        <v>875</v>
      </c>
      <c r="E571" s="133">
        <v>1086.56</v>
      </c>
      <c r="F571" s="128">
        <v>362.18666666666667</v>
      </c>
    </row>
    <row r="572" spans="1:6" x14ac:dyDescent="0.3">
      <c r="A572" s="68">
        <v>566</v>
      </c>
      <c r="B572" s="120" t="s">
        <v>597</v>
      </c>
      <c r="C572" s="120" t="s">
        <v>493</v>
      </c>
      <c r="D572" s="121">
        <v>423</v>
      </c>
      <c r="E572" s="134">
        <v>1110.55</v>
      </c>
      <c r="F572" s="129">
        <v>370.18333333333334</v>
      </c>
    </row>
    <row r="573" spans="1:6" x14ac:dyDescent="0.3">
      <c r="A573" s="68">
        <v>567</v>
      </c>
      <c r="B573" s="122" t="s">
        <v>597</v>
      </c>
      <c r="C573" s="122" t="s">
        <v>493</v>
      </c>
      <c r="D573" s="123">
        <v>124</v>
      </c>
      <c r="E573" s="133">
        <v>7039.94</v>
      </c>
      <c r="F573" s="128">
        <v>83.808809523809515</v>
      </c>
    </row>
    <row r="574" spans="1:6" x14ac:dyDescent="0.3">
      <c r="A574" s="68">
        <v>568</v>
      </c>
      <c r="B574" s="120" t="s">
        <v>597</v>
      </c>
      <c r="C574" s="120" t="s">
        <v>493</v>
      </c>
      <c r="D574" s="121" t="s">
        <v>876</v>
      </c>
      <c r="E574" s="134">
        <v>5631.65</v>
      </c>
      <c r="F574" s="129">
        <v>43.997265624999997</v>
      </c>
    </row>
    <row r="575" spans="1:6" x14ac:dyDescent="0.3">
      <c r="A575" s="68">
        <v>569</v>
      </c>
      <c r="B575" s="122" t="s">
        <v>597</v>
      </c>
      <c r="C575" s="122" t="s">
        <v>493</v>
      </c>
      <c r="D575" s="123" t="s">
        <v>877</v>
      </c>
      <c r="E575" s="133">
        <v>1974.98</v>
      </c>
      <c r="F575" s="128">
        <v>68.102758620689656</v>
      </c>
    </row>
    <row r="576" spans="1:6" x14ac:dyDescent="0.3">
      <c r="A576" s="68">
        <v>570</v>
      </c>
      <c r="B576" s="120" t="s">
        <v>597</v>
      </c>
      <c r="C576" s="120" t="s">
        <v>493</v>
      </c>
      <c r="D576" s="121" t="s">
        <v>878</v>
      </c>
      <c r="E576" s="134">
        <v>2686.16</v>
      </c>
      <c r="F576" s="129">
        <v>55.961666666666666</v>
      </c>
    </row>
    <row r="577" spans="1:6" x14ac:dyDescent="0.3">
      <c r="A577" s="68">
        <v>571</v>
      </c>
      <c r="B577" s="122" t="s">
        <v>597</v>
      </c>
      <c r="C577" s="122" t="s">
        <v>493</v>
      </c>
      <c r="D577" s="123" t="s">
        <v>879</v>
      </c>
      <c r="E577" s="133">
        <v>1706.66</v>
      </c>
      <c r="F577" s="128">
        <v>284.44333333333333</v>
      </c>
    </row>
    <row r="578" spans="1:6" x14ac:dyDescent="0.3">
      <c r="A578" s="68">
        <v>572</v>
      </c>
      <c r="B578" s="120" t="s">
        <v>597</v>
      </c>
      <c r="C578" s="120" t="s">
        <v>493</v>
      </c>
      <c r="D578" s="121" t="s">
        <v>1059</v>
      </c>
      <c r="E578" s="134">
        <v>7629.71</v>
      </c>
      <c r="F578" s="129">
        <v>77.067777777777778</v>
      </c>
    </row>
    <row r="579" spans="1:6" x14ac:dyDescent="0.3">
      <c r="A579" s="68">
        <v>573</v>
      </c>
      <c r="B579" s="122" t="s">
        <v>533</v>
      </c>
      <c r="C579" s="122" t="s">
        <v>691</v>
      </c>
      <c r="D579" s="123">
        <v>14</v>
      </c>
      <c r="E579" s="133">
        <v>1872.62</v>
      </c>
      <c r="F579" s="128">
        <v>468.15499999999997</v>
      </c>
    </row>
    <row r="580" spans="1:6" x14ac:dyDescent="0.3">
      <c r="A580" s="68">
        <v>574</v>
      </c>
      <c r="B580" s="120" t="s">
        <v>597</v>
      </c>
      <c r="C580" s="120" t="s">
        <v>493</v>
      </c>
      <c r="D580" s="121">
        <v>148</v>
      </c>
      <c r="E580" s="134">
        <v>818.6</v>
      </c>
      <c r="F580" s="129">
        <v>204.65</v>
      </c>
    </row>
    <row r="581" spans="1:6" x14ac:dyDescent="0.3">
      <c r="A581" s="68">
        <v>575</v>
      </c>
      <c r="B581" s="122" t="s">
        <v>597</v>
      </c>
      <c r="C581" s="122" t="s">
        <v>493</v>
      </c>
      <c r="D581" s="123">
        <v>150</v>
      </c>
      <c r="E581" s="133">
        <v>1107.31</v>
      </c>
      <c r="F581" s="128">
        <v>276.82749999999999</v>
      </c>
    </row>
    <row r="582" spans="1:6" x14ac:dyDescent="0.3">
      <c r="A582" s="68">
        <v>576</v>
      </c>
      <c r="B582" s="120" t="s">
        <v>597</v>
      </c>
      <c r="C582" s="120" t="s">
        <v>493</v>
      </c>
      <c r="D582" s="121" t="s">
        <v>888</v>
      </c>
      <c r="E582" s="134">
        <v>1399.26</v>
      </c>
      <c r="F582" s="129">
        <v>466.42</v>
      </c>
    </row>
    <row r="583" spans="1:6" x14ac:dyDescent="0.3">
      <c r="A583" s="68">
        <v>577</v>
      </c>
      <c r="B583" s="122" t="s">
        <v>597</v>
      </c>
      <c r="C583" s="122" t="s">
        <v>493</v>
      </c>
      <c r="D583" s="123" t="s">
        <v>889</v>
      </c>
      <c r="E583" s="133">
        <v>2180.81</v>
      </c>
      <c r="F583" s="128">
        <v>155.77214285714285</v>
      </c>
    </row>
    <row r="584" spans="1:6" x14ac:dyDescent="0.3">
      <c r="A584" s="68">
        <v>578</v>
      </c>
      <c r="B584" s="120" t="s">
        <v>597</v>
      </c>
      <c r="C584" s="120" t="s">
        <v>493</v>
      </c>
      <c r="D584" s="121">
        <v>291</v>
      </c>
      <c r="E584" s="134">
        <v>797.86</v>
      </c>
      <c r="F584" s="129">
        <v>265.95333333333332</v>
      </c>
    </row>
    <row r="585" spans="1:6" x14ac:dyDescent="0.3">
      <c r="A585" s="68">
        <v>579</v>
      </c>
      <c r="B585" s="122" t="s">
        <v>597</v>
      </c>
      <c r="C585" s="122" t="s">
        <v>493</v>
      </c>
      <c r="D585" s="123" t="s">
        <v>890</v>
      </c>
      <c r="E585" s="133">
        <v>1469.09</v>
      </c>
      <c r="F585" s="128">
        <v>122.42416666666666</v>
      </c>
    </row>
    <row r="586" spans="1:6" x14ac:dyDescent="0.3">
      <c r="A586" s="68">
        <v>580</v>
      </c>
      <c r="B586" s="120" t="s">
        <v>597</v>
      </c>
      <c r="C586" s="120" t="s">
        <v>493</v>
      </c>
      <c r="D586" s="121">
        <v>330</v>
      </c>
      <c r="E586" s="134">
        <v>2474.38</v>
      </c>
      <c r="F586" s="129">
        <v>137.46555555555557</v>
      </c>
    </row>
    <row r="587" spans="1:6" x14ac:dyDescent="0.3">
      <c r="A587" s="68">
        <v>581</v>
      </c>
      <c r="B587" s="122" t="s">
        <v>597</v>
      </c>
      <c r="C587" s="122" t="s">
        <v>493</v>
      </c>
      <c r="D587" s="123">
        <v>431</v>
      </c>
      <c r="E587" s="133">
        <v>797.86</v>
      </c>
      <c r="F587" s="128">
        <v>265.95333333333332</v>
      </c>
    </row>
    <row r="588" spans="1:6" x14ac:dyDescent="0.3">
      <c r="A588" s="68">
        <v>582</v>
      </c>
      <c r="B588" s="120" t="s">
        <v>597</v>
      </c>
      <c r="C588" s="120" t="s">
        <v>462</v>
      </c>
      <c r="D588" s="121" t="s">
        <v>596</v>
      </c>
      <c r="E588" s="134">
        <v>797.86</v>
      </c>
      <c r="F588" s="129">
        <v>265.95333333333332</v>
      </c>
    </row>
    <row r="589" spans="1:6" x14ac:dyDescent="0.3">
      <c r="A589" s="68">
        <v>583</v>
      </c>
      <c r="B589" s="122" t="s">
        <v>597</v>
      </c>
      <c r="C589" s="122" t="s">
        <v>864</v>
      </c>
      <c r="D589" s="123" t="s">
        <v>536</v>
      </c>
      <c r="E589" s="133">
        <v>2583.77</v>
      </c>
      <c r="F589" s="128">
        <v>161.485625</v>
      </c>
    </row>
    <row r="590" spans="1:6" x14ac:dyDescent="0.3">
      <c r="A590" s="68">
        <v>584</v>
      </c>
      <c r="B590" s="120" t="s">
        <v>597</v>
      </c>
      <c r="C590" s="120" t="s">
        <v>407</v>
      </c>
      <c r="D590" s="121" t="s">
        <v>845</v>
      </c>
      <c r="E590" s="134">
        <v>2152.48</v>
      </c>
      <c r="F590" s="129">
        <v>71.74933333333334</v>
      </c>
    </row>
    <row r="591" spans="1:6" x14ac:dyDescent="0.3">
      <c r="A591" s="68">
        <v>585</v>
      </c>
      <c r="B591" s="122" t="s">
        <v>597</v>
      </c>
      <c r="C591" s="122" t="s">
        <v>424</v>
      </c>
      <c r="D591" s="123">
        <v>78</v>
      </c>
      <c r="E591" s="133">
        <v>4816.24</v>
      </c>
      <c r="F591" s="128">
        <v>68.803428571428569</v>
      </c>
    </row>
    <row r="592" spans="1:6" x14ac:dyDescent="0.3">
      <c r="A592" s="68">
        <v>586</v>
      </c>
      <c r="B592" s="120" t="s">
        <v>597</v>
      </c>
      <c r="C592" s="120" t="s">
        <v>702</v>
      </c>
      <c r="D592" s="121" t="s">
        <v>839</v>
      </c>
      <c r="E592" s="134">
        <v>4586.42</v>
      </c>
      <c r="F592" s="129">
        <v>38.541344537815128</v>
      </c>
    </row>
    <row r="593" spans="1:6" x14ac:dyDescent="0.3">
      <c r="A593" s="68">
        <v>587</v>
      </c>
      <c r="B593" s="122" t="s">
        <v>597</v>
      </c>
      <c r="C593" s="122" t="s">
        <v>702</v>
      </c>
      <c r="D593" s="123" t="s">
        <v>840</v>
      </c>
      <c r="E593" s="133">
        <v>2520.4699999999998</v>
      </c>
      <c r="F593" s="128">
        <v>42.00783333333333</v>
      </c>
    </row>
    <row r="594" spans="1:6" x14ac:dyDescent="0.3">
      <c r="A594" s="68">
        <v>588</v>
      </c>
      <c r="B594" s="120" t="s">
        <v>597</v>
      </c>
      <c r="C594" s="120" t="s">
        <v>702</v>
      </c>
      <c r="D594" s="121">
        <v>79</v>
      </c>
      <c r="E594" s="134">
        <v>2116.84</v>
      </c>
      <c r="F594" s="129">
        <v>60.481142857142864</v>
      </c>
    </row>
    <row r="595" spans="1:6" x14ac:dyDescent="0.3">
      <c r="A595" s="68">
        <v>589</v>
      </c>
      <c r="B595" s="122" t="s">
        <v>597</v>
      </c>
      <c r="C595" s="122" t="s">
        <v>702</v>
      </c>
      <c r="D595" s="123" t="s">
        <v>841</v>
      </c>
      <c r="E595" s="133">
        <v>2681.51</v>
      </c>
      <c r="F595" s="128">
        <v>89.38366666666667</v>
      </c>
    </row>
    <row r="596" spans="1:6" x14ac:dyDescent="0.3">
      <c r="A596" s="68">
        <v>590</v>
      </c>
      <c r="B596" s="120" t="s">
        <v>597</v>
      </c>
      <c r="C596" s="120" t="s">
        <v>702</v>
      </c>
      <c r="D596" s="121">
        <v>75</v>
      </c>
      <c r="E596" s="134">
        <v>4991.41</v>
      </c>
      <c r="F596" s="129">
        <v>81.826393442622944</v>
      </c>
    </row>
    <row r="597" spans="1:6" x14ac:dyDescent="0.3">
      <c r="A597" s="68">
        <v>591</v>
      </c>
      <c r="B597" s="122" t="s">
        <v>597</v>
      </c>
      <c r="C597" s="122" t="s">
        <v>702</v>
      </c>
      <c r="D597" s="123">
        <v>77</v>
      </c>
      <c r="E597" s="133">
        <v>8407.01</v>
      </c>
      <c r="F597" s="128">
        <v>70.058416666666673</v>
      </c>
    </row>
    <row r="598" spans="1:6" x14ac:dyDescent="0.3">
      <c r="A598" s="68">
        <v>592</v>
      </c>
      <c r="B598" s="120" t="s">
        <v>597</v>
      </c>
      <c r="C598" s="120" t="s">
        <v>702</v>
      </c>
      <c r="D598" s="121" t="s">
        <v>843</v>
      </c>
      <c r="E598" s="134">
        <v>2110.5500000000002</v>
      </c>
      <c r="F598" s="129">
        <v>30.150714285714287</v>
      </c>
    </row>
    <row r="599" spans="1:6" x14ac:dyDescent="0.3">
      <c r="A599" s="68">
        <v>593</v>
      </c>
      <c r="B599" s="122" t="s">
        <v>597</v>
      </c>
      <c r="C599" s="122" t="s">
        <v>702</v>
      </c>
      <c r="D599" s="123" t="s">
        <v>844</v>
      </c>
      <c r="E599" s="133">
        <v>3969.22</v>
      </c>
      <c r="F599" s="128">
        <v>40.919793814432985</v>
      </c>
    </row>
    <row r="600" spans="1:6" x14ac:dyDescent="0.3">
      <c r="A600" s="68">
        <v>594</v>
      </c>
      <c r="B600" s="120" t="s">
        <v>597</v>
      </c>
      <c r="C600" s="120" t="s">
        <v>693</v>
      </c>
      <c r="D600" s="121">
        <v>10</v>
      </c>
      <c r="E600" s="134">
        <v>5984.29</v>
      </c>
      <c r="F600" s="129">
        <v>54.402636363636361</v>
      </c>
    </row>
    <row r="601" spans="1:6" x14ac:dyDescent="0.3">
      <c r="A601" s="68">
        <v>595</v>
      </c>
      <c r="B601" s="122" t="s">
        <v>597</v>
      </c>
      <c r="C601" s="122" t="s">
        <v>693</v>
      </c>
      <c r="D601" s="123" t="s">
        <v>846</v>
      </c>
      <c r="E601" s="133">
        <v>6609.73</v>
      </c>
      <c r="F601" s="128">
        <v>48.960962962962959</v>
      </c>
    </row>
    <row r="602" spans="1:6" x14ac:dyDescent="0.3">
      <c r="A602" s="68">
        <v>596</v>
      </c>
      <c r="B602" s="120" t="s">
        <v>597</v>
      </c>
      <c r="C602" s="120" t="s">
        <v>693</v>
      </c>
      <c r="D602" s="121">
        <v>1</v>
      </c>
      <c r="E602" s="134">
        <v>5389.58</v>
      </c>
      <c r="F602" s="129">
        <v>49.445688073394493</v>
      </c>
    </row>
    <row r="603" spans="1:6" x14ac:dyDescent="0.3">
      <c r="A603" s="68">
        <v>597</v>
      </c>
      <c r="B603" s="122" t="s">
        <v>597</v>
      </c>
      <c r="C603" s="122" t="s">
        <v>693</v>
      </c>
      <c r="D603" s="123" t="s">
        <v>882</v>
      </c>
      <c r="E603" s="133">
        <v>10270.73</v>
      </c>
      <c r="F603" s="128">
        <v>47.330552995391706</v>
      </c>
    </row>
    <row r="604" spans="1:6" x14ac:dyDescent="0.3">
      <c r="A604" s="68">
        <v>598</v>
      </c>
      <c r="B604" s="120" t="s">
        <v>597</v>
      </c>
      <c r="C604" s="120" t="s">
        <v>693</v>
      </c>
      <c r="D604" s="121" t="s">
        <v>883</v>
      </c>
      <c r="E604" s="134">
        <v>3539.18</v>
      </c>
      <c r="F604" s="129">
        <v>49.847605633802814</v>
      </c>
    </row>
    <row r="605" spans="1:6" x14ac:dyDescent="0.3">
      <c r="A605" s="68">
        <v>599</v>
      </c>
      <c r="B605" s="122" t="s">
        <v>597</v>
      </c>
      <c r="C605" s="122" t="s">
        <v>693</v>
      </c>
      <c r="D605" s="123" t="s">
        <v>884</v>
      </c>
      <c r="E605" s="133">
        <v>2870.64</v>
      </c>
      <c r="F605" s="128">
        <v>63.791999999999994</v>
      </c>
    </row>
    <row r="606" spans="1:6" x14ac:dyDescent="0.3">
      <c r="A606" s="68">
        <v>600</v>
      </c>
      <c r="B606" s="120" t="s">
        <v>597</v>
      </c>
      <c r="C606" s="120" t="s">
        <v>693</v>
      </c>
      <c r="D606" s="121" t="s">
        <v>885</v>
      </c>
      <c r="E606" s="134">
        <v>2258.69</v>
      </c>
      <c r="F606" s="129">
        <v>49.101956521739133</v>
      </c>
    </row>
    <row r="607" spans="1:6" x14ac:dyDescent="0.3">
      <c r="A607" s="68">
        <v>601</v>
      </c>
      <c r="B607" s="122" t="s">
        <v>597</v>
      </c>
      <c r="C607" s="122" t="s">
        <v>693</v>
      </c>
      <c r="D607" s="123" t="s">
        <v>886</v>
      </c>
      <c r="E607" s="133">
        <v>3407.96</v>
      </c>
      <c r="F607" s="128">
        <v>46.684383561643834</v>
      </c>
    </row>
    <row r="608" spans="1:6" x14ac:dyDescent="0.3">
      <c r="A608" s="68">
        <v>602</v>
      </c>
      <c r="B608" s="120" t="s">
        <v>597</v>
      </c>
      <c r="C608" s="120" t="s">
        <v>871</v>
      </c>
      <c r="D608" s="121">
        <v>2</v>
      </c>
      <c r="E608" s="134">
        <v>797.86</v>
      </c>
      <c r="F608" s="129">
        <v>265.95333333333332</v>
      </c>
    </row>
    <row r="609" spans="1:6" x14ac:dyDescent="0.3">
      <c r="A609" s="68">
        <v>603</v>
      </c>
      <c r="B609" s="122" t="s">
        <v>597</v>
      </c>
      <c r="C609" s="122" t="s">
        <v>361</v>
      </c>
      <c r="D609" s="123">
        <v>34</v>
      </c>
      <c r="E609" s="133">
        <v>3118.48</v>
      </c>
      <c r="F609" s="128">
        <v>28.874814814814815</v>
      </c>
    </row>
    <row r="610" spans="1:6" x14ac:dyDescent="0.3">
      <c r="A610" s="68">
        <v>604</v>
      </c>
      <c r="B610" s="120" t="s">
        <v>597</v>
      </c>
      <c r="C610" s="120" t="s">
        <v>472</v>
      </c>
      <c r="D610" s="121">
        <v>10</v>
      </c>
      <c r="E610" s="134">
        <v>797.86</v>
      </c>
      <c r="F610" s="129">
        <v>265.95333333333332</v>
      </c>
    </row>
    <row r="611" spans="1:6" x14ac:dyDescent="0.3">
      <c r="A611" s="68">
        <v>605</v>
      </c>
      <c r="B611" s="122" t="s">
        <v>597</v>
      </c>
      <c r="C611" s="122" t="s">
        <v>472</v>
      </c>
      <c r="D611" s="123">
        <v>14</v>
      </c>
      <c r="E611" s="133">
        <v>797.86</v>
      </c>
      <c r="F611" s="128">
        <v>265.95333333333332</v>
      </c>
    </row>
    <row r="612" spans="1:6" x14ac:dyDescent="0.3">
      <c r="A612" s="68">
        <v>606</v>
      </c>
      <c r="B612" s="120" t="s">
        <v>597</v>
      </c>
      <c r="C612" s="120" t="s">
        <v>472</v>
      </c>
      <c r="D612" s="121">
        <v>30</v>
      </c>
      <c r="E612" s="134">
        <v>5971.78</v>
      </c>
      <c r="F612" s="129">
        <v>44.235407407407408</v>
      </c>
    </row>
    <row r="613" spans="1:6" x14ac:dyDescent="0.3">
      <c r="A613" s="68">
        <v>607</v>
      </c>
      <c r="B613" s="122" t="s">
        <v>597</v>
      </c>
      <c r="C613" s="122" t="s">
        <v>472</v>
      </c>
      <c r="D613" s="123">
        <v>32</v>
      </c>
      <c r="E613" s="133">
        <v>4296.2</v>
      </c>
      <c r="F613" s="128">
        <v>59.669444444444444</v>
      </c>
    </row>
    <row r="614" spans="1:6" x14ac:dyDescent="0.3">
      <c r="A614" s="68">
        <v>608</v>
      </c>
      <c r="B614" s="120" t="s">
        <v>597</v>
      </c>
      <c r="C614" s="120" t="s">
        <v>472</v>
      </c>
      <c r="D614" s="121">
        <v>34</v>
      </c>
      <c r="E614" s="134">
        <v>3704.7</v>
      </c>
      <c r="F614" s="129">
        <v>51.454166666666666</v>
      </c>
    </row>
    <row r="615" spans="1:6" x14ac:dyDescent="0.3">
      <c r="A615" s="68">
        <v>609</v>
      </c>
      <c r="B615" s="122" t="s">
        <v>597</v>
      </c>
      <c r="C615" s="122" t="s">
        <v>429</v>
      </c>
      <c r="D615" s="123" t="s">
        <v>830</v>
      </c>
      <c r="E615" s="133">
        <v>2456.42</v>
      </c>
      <c r="F615" s="128">
        <v>74.436969696969697</v>
      </c>
    </row>
    <row r="616" spans="1:6" x14ac:dyDescent="0.3">
      <c r="A616" s="68">
        <v>610</v>
      </c>
      <c r="B616" s="120" t="s">
        <v>597</v>
      </c>
      <c r="C616" s="120" t="s">
        <v>429</v>
      </c>
      <c r="D616" s="121" t="s">
        <v>891</v>
      </c>
      <c r="E616" s="134">
        <v>5137.72</v>
      </c>
      <c r="F616" s="129">
        <v>85.628666666666675</v>
      </c>
    </row>
    <row r="617" spans="1:6" x14ac:dyDescent="0.3">
      <c r="A617" s="68">
        <v>611</v>
      </c>
      <c r="B617" s="122" t="s">
        <v>597</v>
      </c>
      <c r="C617" s="122" t="s">
        <v>481</v>
      </c>
      <c r="D617" s="123">
        <v>2</v>
      </c>
      <c r="E617" s="133">
        <v>4823.1099999999997</v>
      </c>
      <c r="F617" s="128">
        <v>75.361093749999995</v>
      </c>
    </row>
    <row r="618" spans="1:6" x14ac:dyDescent="0.3">
      <c r="A618" s="68">
        <v>612</v>
      </c>
      <c r="B618" s="120" t="s">
        <v>597</v>
      </c>
      <c r="C618" s="120" t="s">
        <v>481</v>
      </c>
      <c r="D618" s="121" t="s">
        <v>837</v>
      </c>
      <c r="E618" s="134">
        <v>2588.65</v>
      </c>
      <c r="F618" s="129">
        <v>57.525555555555556</v>
      </c>
    </row>
    <row r="619" spans="1:6" x14ac:dyDescent="0.3">
      <c r="A619" s="68">
        <v>613</v>
      </c>
      <c r="B619" s="122" t="s">
        <v>597</v>
      </c>
      <c r="C619" s="122" t="s">
        <v>481</v>
      </c>
      <c r="D619" s="123">
        <v>26</v>
      </c>
      <c r="E619" s="133">
        <v>3145.56</v>
      </c>
      <c r="F619" s="128">
        <v>69.901333333333326</v>
      </c>
    </row>
    <row r="620" spans="1:6" x14ac:dyDescent="0.3">
      <c r="A620" s="68">
        <v>614</v>
      </c>
      <c r="B620" s="120" t="s">
        <v>597</v>
      </c>
      <c r="C620" s="120" t="s">
        <v>481</v>
      </c>
      <c r="D620" s="121">
        <v>4</v>
      </c>
      <c r="E620" s="134">
        <v>2418.6</v>
      </c>
      <c r="F620" s="129">
        <v>33.591666666666669</v>
      </c>
    </row>
    <row r="621" spans="1:6" x14ac:dyDescent="0.3">
      <c r="A621" s="68">
        <v>615</v>
      </c>
      <c r="B621" s="122" t="s">
        <v>597</v>
      </c>
      <c r="C621" s="122" t="s">
        <v>481</v>
      </c>
      <c r="D621" s="123">
        <v>28</v>
      </c>
      <c r="E621" s="133">
        <v>4010.28</v>
      </c>
      <c r="F621" s="128">
        <v>66.838000000000008</v>
      </c>
    </row>
    <row r="622" spans="1:6" x14ac:dyDescent="0.3">
      <c r="A622" s="68">
        <v>616</v>
      </c>
      <c r="B622" s="120" t="s">
        <v>597</v>
      </c>
      <c r="C622" s="120" t="s">
        <v>482</v>
      </c>
      <c r="D622" s="121" t="s">
        <v>856</v>
      </c>
      <c r="E622" s="134">
        <v>3642.3</v>
      </c>
      <c r="F622" s="129">
        <v>52.786956521739135</v>
      </c>
    </row>
    <row r="623" spans="1:6" x14ac:dyDescent="0.3">
      <c r="A623" s="68">
        <v>617</v>
      </c>
      <c r="B623" s="122" t="s">
        <v>597</v>
      </c>
      <c r="C623" s="122" t="s">
        <v>482</v>
      </c>
      <c r="D623" s="123" t="s">
        <v>869</v>
      </c>
      <c r="E623" s="133">
        <v>2453.63</v>
      </c>
      <c r="F623" s="128">
        <v>36.082794117647062</v>
      </c>
    </row>
    <row r="624" spans="1:6" x14ac:dyDescent="0.3">
      <c r="A624" s="68">
        <v>618</v>
      </c>
      <c r="B624" s="120" t="s">
        <v>597</v>
      </c>
      <c r="C624" s="120" t="s">
        <v>870</v>
      </c>
      <c r="D624" s="121">
        <v>8</v>
      </c>
      <c r="E624" s="134">
        <v>1645.6</v>
      </c>
      <c r="F624" s="129">
        <v>548.5333333333333</v>
      </c>
    </row>
    <row r="625" spans="1:6" x14ac:dyDescent="0.3">
      <c r="A625" s="68">
        <v>619</v>
      </c>
      <c r="B625" s="122" t="s">
        <v>597</v>
      </c>
      <c r="C625" s="122" t="s">
        <v>710</v>
      </c>
      <c r="D625" s="123">
        <v>29</v>
      </c>
      <c r="E625" s="133">
        <v>2675.8</v>
      </c>
      <c r="F625" s="128">
        <v>107.03200000000001</v>
      </c>
    </row>
    <row r="626" spans="1:6" x14ac:dyDescent="0.3">
      <c r="A626" s="68">
        <v>620</v>
      </c>
      <c r="B626" s="120" t="s">
        <v>597</v>
      </c>
      <c r="C626" s="120" t="s">
        <v>710</v>
      </c>
      <c r="D626" s="121">
        <v>5</v>
      </c>
      <c r="E626" s="134">
        <v>3117.85</v>
      </c>
      <c r="F626" s="129">
        <v>94.480303030303034</v>
      </c>
    </row>
    <row r="627" spans="1:6" x14ac:dyDescent="0.3">
      <c r="A627" s="68">
        <v>621</v>
      </c>
      <c r="B627" s="122" t="s">
        <v>597</v>
      </c>
      <c r="C627" s="122" t="s">
        <v>678</v>
      </c>
      <c r="D627" s="123">
        <v>11</v>
      </c>
      <c r="E627" s="133">
        <v>2453.63</v>
      </c>
      <c r="F627" s="128">
        <v>136.3127777777778</v>
      </c>
    </row>
    <row r="628" spans="1:6" x14ac:dyDescent="0.3">
      <c r="A628" s="68">
        <v>622</v>
      </c>
      <c r="B628" s="120" t="s">
        <v>597</v>
      </c>
      <c r="C628" s="120" t="s">
        <v>678</v>
      </c>
      <c r="D628" s="121">
        <v>3</v>
      </c>
      <c r="E628" s="134">
        <v>9251.09</v>
      </c>
      <c r="F628" s="129">
        <v>47.199438775510203</v>
      </c>
    </row>
    <row r="629" spans="1:6" x14ac:dyDescent="0.3">
      <c r="A629" s="68">
        <v>623</v>
      </c>
      <c r="B629" s="122" t="s">
        <v>597</v>
      </c>
      <c r="C629" s="122" t="s">
        <v>640</v>
      </c>
      <c r="D629" s="123">
        <v>7</v>
      </c>
      <c r="E629" s="133">
        <v>8277.3700000000008</v>
      </c>
      <c r="F629" s="128">
        <v>114.96347222222224</v>
      </c>
    </row>
    <row r="630" spans="1:6" x14ac:dyDescent="0.3">
      <c r="A630" s="68">
        <v>624</v>
      </c>
      <c r="B630" s="120" t="s">
        <v>597</v>
      </c>
      <c r="C630" s="120" t="s">
        <v>484</v>
      </c>
      <c r="D630" s="121">
        <v>22</v>
      </c>
      <c r="E630" s="134">
        <v>1793.69</v>
      </c>
      <c r="F630" s="129">
        <v>119.57933333333334</v>
      </c>
    </row>
    <row r="631" spans="1:6" x14ac:dyDescent="0.3">
      <c r="A631" s="68">
        <v>625</v>
      </c>
      <c r="B631" s="122" t="s">
        <v>597</v>
      </c>
      <c r="C631" s="122" t="s">
        <v>427</v>
      </c>
      <c r="D631" s="123">
        <v>37</v>
      </c>
      <c r="E631" s="133">
        <v>4099.8999999999996</v>
      </c>
      <c r="F631" s="128">
        <v>51.897468354430373</v>
      </c>
    </row>
    <row r="632" spans="1:6" x14ac:dyDescent="0.3">
      <c r="A632" s="68">
        <v>626</v>
      </c>
      <c r="B632" s="120" t="s">
        <v>597</v>
      </c>
      <c r="C632" s="120" t="s">
        <v>427</v>
      </c>
      <c r="D632" s="121">
        <v>39</v>
      </c>
      <c r="E632" s="134">
        <v>4232.05</v>
      </c>
      <c r="F632" s="129">
        <v>54.257051282051286</v>
      </c>
    </row>
    <row r="633" spans="1:6" x14ac:dyDescent="0.3">
      <c r="A633" s="68">
        <v>627</v>
      </c>
      <c r="B633" s="122" t="s">
        <v>597</v>
      </c>
      <c r="C633" s="122" t="s">
        <v>427</v>
      </c>
      <c r="D633" s="123">
        <v>41</v>
      </c>
      <c r="E633" s="133">
        <v>7761.4</v>
      </c>
      <c r="F633" s="128">
        <v>49.435668789808915</v>
      </c>
    </row>
    <row r="634" spans="1:6" x14ac:dyDescent="0.3">
      <c r="A634" s="68">
        <v>628</v>
      </c>
      <c r="B634" s="120" t="s">
        <v>597</v>
      </c>
      <c r="C634" s="120" t="s">
        <v>427</v>
      </c>
      <c r="D634" s="121">
        <v>45</v>
      </c>
      <c r="E634" s="134">
        <v>8943.0400000000009</v>
      </c>
      <c r="F634" s="129">
        <v>69.867500000000007</v>
      </c>
    </row>
    <row r="635" spans="1:6" x14ac:dyDescent="0.3">
      <c r="A635" s="68">
        <v>629</v>
      </c>
      <c r="B635" s="122" t="s">
        <v>597</v>
      </c>
      <c r="C635" s="122" t="s">
        <v>427</v>
      </c>
      <c r="D635" s="123" t="s">
        <v>853</v>
      </c>
      <c r="E635" s="133">
        <v>5674.74</v>
      </c>
      <c r="F635" s="128">
        <v>65.226896551724138</v>
      </c>
    </row>
    <row r="636" spans="1:6" x14ac:dyDescent="0.3">
      <c r="A636" s="68">
        <v>630</v>
      </c>
      <c r="B636" s="120" t="s">
        <v>597</v>
      </c>
      <c r="C636" s="120" t="s">
        <v>997</v>
      </c>
      <c r="D636" s="121">
        <v>41</v>
      </c>
      <c r="E636" s="134">
        <v>968.15</v>
      </c>
      <c r="F636" s="129">
        <v>121.01875</v>
      </c>
    </row>
    <row r="637" spans="1:6" x14ac:dyDescent="0.3">
      <c r="A637" s="68">
        <v>631</v>
      </c>
      <c r="B637" s="122" t="s">
        <v>597</v>
      </c>
      <c r="C637" s="122" t="s">
        <v>997</v>
      </c>
      <c r="D637" s="123" t="s">
        <v>863</v>
      </c>
      <c r="E637" s="133">
        <v>1256.8599999999999</v>
      </c>
      <c r="F637" s="128">
        <v>139.65111111111111</v>
      </c>
    </row>
    <row r="638" spans="1:6" x14ac:dyDescent="0.3">
      <c r="A638" s="68">
        <v>632</v>
      </c>
      <c r="B638" s="120" t="s">
        <v>597</v>
      </c>
      <c r="C638" s="120" t="s">
        <v>997</v>
      </c>
      <c r="D638" s="121">
        <v>38</v>
      </c>
      <c r="E638" s="134">
        <v>1177.57</v>
      </c>
      <c r="F638" s="129">
        <v>294.39249999999998</v>
      </c>
    </row>
    <row r="639" spans="1:6" x14ac:dyDescent="0.3">
      <c r="A639" s="68">
        <v>633</v>
      </c>
      <c r="B639" s="122" t="s">
        <v>597</v>
      </c>
      <c r="C639" s="122" t="s">
        <v>427</v>
      </c>
      <c r="D639" s="123" t="s">
        <v>537</v>
      </c>
      <c r="E639" s="133">
        <v>4033.67</v>
      </c>
      <c r="F639" s="128">
        <v>56.812253521126763</v>
      </c>
    </row>
    <row r="640" spans="1:6" x14ac:dyDescent="0.3">
      <c r="A640" s="68">
        <v>634</v>
      </c>
      <c r="B640" s="120" t="s">
        <v>597</v>
      </c>
      <c r="C640" s="120" t="s">
        <v>427</v>
      </c>
      <c r="D640" s="121" t="s">
        <v>865</v>
      </c>
      <c r="E640" s="134">
        <v>4012.92</v>
      </c>
      <c r="F640" s="129">
        <v>58.158260869565218</v>
      </c>
    </row>
    <row r="641" spans="1:6" x14ac:dyDescent="0.3">
      <c r="A641" s="68">
        <v>635</v>
      </c>
      <c r="B641" s="122" t="s">
        <v>597</v>
      </c>
      <c r="C641" s="122" t="s">
        <v>427</v>
      </c>
      <c r="D641" s="123" t="s">
        <v>866</v>
      </c>
      <c r="E641" s="133">
        <v>1894.12</v>
      </c>
      <c r="F641" s="128">
        <v>36.425384615384615</v>
      </c>
    </row>
    <row r="642" spans="1:6" x14ac:dyDescent="0.3">
      <c r="A642" s="68">
        <v>636</v>
      </c>
      <c r="B642" s="120" t="s">
        <v>597</v>
      </c>
      <c r="C642" s="120" t="s">
        <v>427</v>
      </c>
      <c r="D642" s="121" t="s">
        <v>867</v>
      </c>
      <c r="E642" s="134">
        <v>2708.71</v>
      </c>
      <c r="F642" s="129">
        <v>75.241944444444442</v>
      </c>
    </row>
    <row r="643" spans="1:6" x14ac:dyDescent="0.3">
      <c r="A643" s="68">
        <v>637</v>
      </c>
      <c r="B643" s="122" t="s">
        <v>597</v>
      </c>
      <c r="C643" s="122" t="s">
        <v>427</v>
      </c>
      <c r="D643" s="124" t="s">
        <v>1053</v>
      </c>
      <c r="E643" s="133">
        <v>6174.98</v>
      </c>
      <c r="F643" s="128">
        <v>52.777606837606832</v>
      </c>
    </row>
    <row r="644" spans="1:6" x14ac:dyDescent="0.3">
      <c r="A644" s="68">
        <v>638</v>
      </c>
      <c r="B644" s="120" t="s">
        <v>597</v>
      </c>
      <c r="C644" s="120" t="s">
        <v>427</v>
      </c>
      <c r="D644" s="121" t="s">
        <v>686</v>
      </c>
      <c r="E644" s="134">
        <v>3799.33</v>
      </c>
      <c r="F644" s="129">
        <v>35.842735849056602</v>
      </c>
    </row>
    <row r="645" spans="1:6" x14ac:dyDescent="0.3">
      <c r="A645" s="68">
        <v>639</v>
      </c>
      <c r="B645" s="122" t="s">
        <v>597</v>
      </c>
      <c r="C645" s="122" t="s">
        <v>427</v>
      </c>
      <c r="D645" s="123">
        <v>31</v>
      </c>
      <c r="E645" s="133">
        <v>6554.95</v>
      </c>
      <c r="F645" s="128">
        <v>50.813565891472869</v>
      </c>
    </row>
    <row r="646" spans="1:6" x14ac:dyDescent="0.3">
      <c r="A646" s="68">
        <v>640</v>
      </c>
      <c r="B646" s="120" t="s">
        <v>597</v>
      </c>
      <c r="C646" s="120" t="s">
        <v>427</v>
      </c>
      <c r="D646" s="121">
        <v>32</v>
      </c>
      <c r="E646" s="134">
        <v>5632.84</v>
      </c>
      <c r="F646" s="129">
        <v>61.899340659340659</v>
      </c>
    </row>
    <row r="647" spans="1:6" x14ac:dyDescent="0.3">
      <c r="A647" s="68">
        <v>641</v>
      </c>
      <c r="B647" s="122" t="s">
        <v>597</v>
      </c>
      <c r="C647" s="122" t="s">
        <v>427</v>
      </c>
      <c r="D647" s="123">
        <v>11</v>
      </c>
      <c r="E647" s="133">
        <v>5413.91</v>
      </c>
      <c r="F647" s="128">
        <v>90.231833333333327</v>
      </c>
    </row>
    <row r="648" spans="1:6" x14ac:dyDescent="0.3">
      <c r="A648" s="68">
        <v>642</v>
      </c>
      <c r="B648" s="120" t="s">
        <v>597</v>
      </c>
      <c r="C648" s="120" t="s">
        <v>997</v>
      </c>
      <c r="D648" s="121" t="s">
        <v>625</v>
      </c>
      <c r="E648" s="134">
        <v>797.86</v>
      </c>
      <c r="F648" s="129">
        <v>265.95333333333332</v>
      </c>
    </row>
    <row r="649" spans="1:6" x14ac:dyDescent="0.3">
      <c r="A649" s="68">
        <v>643</v>
      </c>
      <c r="B649" s="122" t="s">
        <v>597</v>
      </c>
      <c r="C649" s="122" t="s">
        <v>427</v>
      </c>
      <c r="D649" s="123">
        <v>28</v>
      </c>
      <c r="E649" s="133">
        <v>3322.38</v>
      </c>
      <c r="F649" s="128">
        <v>53.586774193548386</v>
      </c>
    </row>
    <row r="650" spans="1:6" x14ac:dyDescent="0.3">
      <c r="A650" s="68">
        <v>644</v>
      </c>
      <c r="B650" s="120" t="s">
        <v>597</v>
      </c>
      <c r="C650" s="120" t="s">
        <v>427</v>
      </c>
      <c r="D650" s="121">
        <v>30</v>
      </c>
      <c r="E650" s="134">
        <v>7129.32</v>
      </c>
      <c r="F650" s="129">
        <v>49.509166666666665</v>
      </c>
    </row>
    <row r="651" spans="1:6" x14ac:dyDescent="0.3">
      <c r="A651" s="68">
        <v>645</v>
      </c>
      <c r="B651" s="122" t="s">
        <v>597</v>
      </c>
      <c r="C651" s="122" t="s">
        <v>427</v>
      </c>
      <c r="D651" s="123">
        <v>5</v>
      </c>
      <c r="E651" s="133">
        <v>4088.04</v>
      </c>
      <c r="F651" s="128">
        <v>38.205981308411218</v>
      </c>
    </row>
    <row r="652" spans="1:6" x14ac:dyDescent="0.3">
      <c r="A652" s="68">
        <v>646</v>
      </c>
      <c r="B652" s="120" t="s">
        <v>597</v>
      </c>
      <c r="C652" s="120" t="s">
        <v>420</v>
      </c>
      <c r="D652" s="121" t="s">
        <v>838</v>
      </c>
      <c r="E652" s="134">
        <v>6654.01</v>
      </c>
      <c r="F652" s="129">
        <v>62.187009345794394</v>
      </c>
    </row>
    <row r="653" spans="1:6" x14ac:dyDescent="0.3">
      <c r="A653" s="68">
        <v>647</v>
      </c>
      <c r="B653" s="122" t="s">
        <v>597</v>
      </c>
      <c r="C653" s="122" t="s">
        <v>420</v>
      </c>
      <c r="D653" s="123" t="s">
        <v>848</v>
      </c>
      <c r="E653" s="133">
        <v>2964.85</v>
      </c>
      <c r="F653" s="128">
        <v>65.885555555555555</v>
      </c>
    </row>
    <row r="654" spans="1:6" x14ac:dyDescent="0.3">
      <c r="A654" s="68">
        <v>648</v>
      </c>
      <c r="B654" s="120" t="s">
        <v>597</v>
      </c>
      <c r="C654" s="120" t="s">
        <v>420</v>
      </c>
      <c r="D654" s="121">
        <v>147</v>
      </c>
      <c r="E654" s="134">
        <v>5867.17</v>
      </c>
      <c r="F654" s="129">
        <v>53.827247706422021</v>
      </c>
    </row>
    <row r="655" spans="1:6" x14ac:dyDescent="0.3">
      <c r="A655" s="68">
        <v>649</v>
      </c>
      <c r="B655" s="122" t="s">
        <v>597</v>
      </c>
      <c r="C655" s="122" t="s">
        <v>420</v>
      </c>
      <c r="D655" s="123">
        <v>149</v>
      </c>
      <c r="E655" s="133">
        <v>3932.4</v>
      </c>
      <c r="F655" s="128">
        <v>54.616666666666667</v>
      </c>
    </row>
    <row r="656" spans="1:6" x14ac:dyDescent="0.3">
      <c r="A656" s="68">
        <v>650</v>
      </c>
      <c r="B656" s="120" t="s">
        <v>597</v>
      </c>
      <c r="C656" s="120" t="s">
        <v>420</v>
      </c>
      <c r="D656" s="121">
        <v>167</v>
      </c>
      <c r="E656" s="134">
        <v>7520.22</v>
      </c>
      <c r="F656" s="129">
        <v>56.121044776119405</v>
      </c>
    </row>
    <row r="657" spans="1:6" x14ac:dyDescent="0.3">
      <c r="A657" s="68">
        <v>651</v>
      </c>
      <c r="B657" s="122" t="s">
        <v>597</v>
      </c>
      <c r="C657" s="122" t="s">
        <v>420</v>
      </c>
      <c r="D657" s="123">
        <v>169</v>
      </c>
      <c r="E657" s="133">
        <v>5925.04</v>
      </c>
      <c r="F657" s="128">
        <v>56.971538461538458</v>
      </c>
    </row>
    <row r="658" spans="1:6" x14ac:dyDescent="0.3">
      <c r="A658" s="68">
        <v>652</v>
      </c>
      <c r="B658" s="120" t="s">
        <v>597</v>
      </c>
      <c r="C658" s="120" t="s">
        <v>420</v>
      </c>
      <c r="D658" s="121">
        <v>122</v>
      </c>
      <c r="E658" s="134">
        <v>1876.21</v>
      </c>
      <c r="F658" s="129">
        <v>58.631562500000001</v>
      </c>
    </row>
    <row r="659" spans="1:6" x14ac:dyDescent="0.3">
      <c r="A659" s="68">
        <v>653</v>
      </c>
      <c r="B659" s="122" t="s">
        <v>597</v>
      </c>
      <c r="C659" s="122" t="s">
        <v>420</v>
      </c>
      <c r="D659" s="123">
        <v>124</v>
      </c>
      <c r="E659" s="133">
        <v>15931.42</v>
      </c>
      <c r="F659" s="128">
        <v>75.863904761904763</v>
      </c>
    </row>
    <row r="660" spans="1:6" x14ac:dyDescent="0.3">
      <c r="A660" s="68">
        <v>654</v>
      </c>
      <c r="B660" s="120" t="s">
        <v>597</v>
      </c>
      <c r="C660" s="120" t="s">
        <v>420</v>
      </c>
      <c r="D660" s="121" t="s">
        <v>858</v>
      </c>
      <c r="E660" s="134">
        <v>3967.09</v>
      </c>
      <c r="F660" s="129">
        <v>61.985781250000002</v>
      </c>
    </row>
    <row r="661" spans="1:6" x14ac:dyDescent="0.3">
      <c r="A661" s="68">
        <v>655</v>
      </c>
      <c r="B661" s="122" t="s">
        <v>597</v>
      </c>
      <c r="C661" s="122" t="s">
        <v>420</v>
      </c>
      <c r="D661" s="123">
        <v>99</v>
      </c>
      <c r="E661" s="133">
        <v>3473.4</v>
      </c>
      <c r="F661" s="128">
        <v>173.67000000000002</v>
      </c>
    </row>
    <row r="662" spans="1:6" x14ac:dyDescent="0.3">
      <c r="A662" s="68">
        <v>656</v>
      </c>
      <c r="B662" s="120" t="s">
        <v>597</v>
      </c>
      <c r="C662" s="120" t="s">
        <v>457</v>
      </c>
      <c r="D662" s="121">
        <v>47</v>
      </c>
      <c r="E662" s="134">
        <v>5750.06</v>
      </c>
      <c r="F662" s="129">
        <v>40.493380281690143</v>
      </c>
    </row>
    <row r="663" spans="1:6" x14ac:dyDescent="0.3">
      <c r="A663" s="68">
        <v>657</v>
      </c>
      <c r="B663" s="122" t="s">
        <v>597</v>
      </c>
      <c r="C663" s="122" t="s">
        <v>457</v>
      </c>
      <c r="D663" s="123">
        <v>48</v>
      </c>
      <c r="E663" s="133">
        <v>1007.28</v>
      </c>
      <c r="F663" s="128">
        <v>335.76</v>
      </c>
    </row>
    <row r="664" spans="1:6" x14ac:dyDescent="0.3">
      <c r="A664" s="68">
        <v>658</v>
      </c>
      <c r="B664" s="120" t="s">
        <v>597</v>
      </c>
      <c r="C664" s="120" t="s">
        <v>414</v>
      </c>
      <c r="D664" s="121">
        <v>22</v>
      </c>
      <c r="E664" s="134">
        <v>4770.17</v>
      </c>
      <c r="F664" s="129">
        <v>90.003207547169808</v>
      </c>
    </row>
    <row r="665" spans="1:6" x14ac:dyDescent="0.3">
      <c r="A665" s="68">
        <v>659</v>
      </c>
      <c r="B665" s="122" t="s">
        <v>597</v>
      </c>
      <c r="C665" s="122" t="s">
        <v>414</v>
      </c>
      <c r="D665" s="123" t="s">
        <v>860</v>
      </c>
      <c r="E665" s="133">
        <v>5950.32</v>
      </c>
      <c r="F665" s="128">
        <v>81.511232876712327</v>
      </c>
    </row>
    <row r="666" spans="1:6" x14ac:dyDescent="0.3">
      <c r="A666" s="68">
        <v>660</v>
      </c>
      <c r="B666" s="120" t="s">
        <v>597</v>
      </c>
      <c r="C666" s="120" t="s">
        <v>414</v>
      </c>
      <c r="D666" s="121" t="s">
        <v>861</v>
      </c>
      <c r="E666" s="134">
        <v>8743.2099999999991</v>
      </c>
      <c r="F666" s="129">
        <v>41.437014218009473</v>
      </c>
    </row>
    <row r="667" spans="1:6" x14ac:dyDescent="0.3">
      <c r="A667" s="68">
        <v>661</v>
      </c>
      <c r="B667" s="122" t="s">
        <v>597</v>
      </c>
      <c r="C667" s="122" t="s">
        <v>638</v>
      </c>
      <c r="D667" s="123">
        <v>42</v>
      </c>
      <c r="E667" s="133">
        <v>4993.4399999999996</v>
      </c>
      <c r="F667" s="128">
        <v>37.264477611940293</v>
      </c>
    </row>
    <row r="668" spans="1:6" x14ac:dyDescent="0.3">
      <c r="A668" s="68">
        <v>662</v>
      </c>
      <c r="B668" s="120" t="s">
        <v>597</v>
      </c>
      <c r="C668" s="120" t="s">
        <v>414</v>
      </c>
      <c r="D668" s="121">
        <v>24</v>
      </c>
      <c r="E668" s="134">
        <v>6498.53</v>
      </c>
      <c r="F668" s="129">
        <v>30.945380952380951</v>
      </c>
    </row>
    <row r="669" spans="1:6" x14ac:dyDescent="0.3">
      <c r="A669" s="68">
        <v>663</v>
      </c>
      <c r="B669" s="122" t="s">
        <v>597</v>
      </c>
      <c r="C669" s="122" t="s">
        <v>414</v>
      </c>
      <c r="D669" s="123" t="s">
        <v>807</v>
      </c>
      <c r="E669" s="133">
        <v>7653.92</v>
      </c>
      <c r="F669" s="128">
        <v>53.900845070422534</v>
      </c>
    </row>
    <row r="670" spans="1:6" x14ac:dyDescent="0.3">
      <c r="A670" s="68">
        <v>664</v>
      </c>
      <c r="B670" s="120" t="s">
        <v>597</v>
      </c>
      <c r="C670" s="120" t="s">
        <v>414</v>
      </c>
      <c r="D670" s="121">
        <v>20</v>
      </c>
      <c r="E670" s="134">
        <v>4046</v>
      </c>
      <c r="F670" s="129">
        <v>103.74358974358974</v>
      </c>
    </row>
    <row r="671" spans="1:6" x14ac:dyDescent="0.3">
      <c r="A671" s="68">
        <v>665</v>
      </c>
      <c r="B671" s="122" t="s">
        <v>597</v>
      </c>
      <c r="C671" s="122" t="s">
        <v>873</v>
      </c>
      <c r="D671" s="123">
        <v>18</v>
      </c>
      <c r="E671" s="133">
        <v>5486.93</v>
      </c>
      <c r="F671" s="128">
        <v>50.338807339449545</v>
      </c>
    </row>
    <row r="672" spans="1:6" x14ac:dyDescent="0.3">
      <c r="A672" s="68">
        <v>666</v>
      </c>
      <c r="B672" s="120" t="s">
        <v>597</v>
      </c>
      <c r="C672" s="120" t="s">
        <v>606</v>
      </c>
      <c r="D672" s="121" t="s">
        <v>874</v>
      </c>
      <c r="E672" s="134">
        <v>4994.6000000000004</v>
      </c>
      <c r="F672" s="129">
        <v>71.351428571428571</v>
      </c>
    </row>
    <row r="673" spans="1:6" x14ac:dyDescent="0.3">
      <c r="A673" s="68">
        <v>667</v>
      </c>
      <c r="B673" s="122" t="s">
        <v>597</v>
      </c>
      <c r="C673" s="122" t="s">
        <v>695</v>
      </c>
      <c r="D673" s="123" t="s">
        <v>829</v>
      </c>
      <c r="E673" s="133">
        <v>6146.54</v>
      </c>
      <c r="F673" s="128">
        <v>105.9748275862069</v>
      </c>
    </row>
    <row r="674" spans="1:6" x14ac:dyDescent="0.3">
      <c r="A674" s="68">
        <v>668</v>
      </c>
      <c r="B674" s="120" t="s">
        <v>597</v>
      </c>
      <c r="C674" s="120" t="s">
        <v>443</v>
      </c>
      <c r="D674" s="121">
        <v>82</v>
      </c>
      <c r="E674" s="134">
        <v>8080.93</v>
      </c>
      <c r="F674" s="129">
        <v>70.268956521739128</v>
      </c>
    </row>
    <row r="675" spans="1:6" x14ac:dyDescent="0.3">
      <c r="A675" s="68">
        <v>669</v>
      </c>
      <c r="B675" s="122" t="s">
        <v>597</v>
      </c>
      <c r="C675" s="122" t="s">
        <v>443</v>
      </c>
      <c r="D675" s="123">
        <v>30</v>
      </c>
      <c r="E675" s="133">
        <v>4689.66</v>
      </c>
      <c r="F675" s="128">
        <v>65.134166666666658</v>
      </c>
    </row>
    <row r="676" spans="1:6" x14ac:dyDescent="0.3">
      <c r="A676" s="68">
        <v>670</v>
      </c>
      <c r="B676" s="120" t="s">
        <v>597</v>
      </c>
      <c r="C676" s="120" t="s">
        <v>443</v>
      </c>
      <c r="D676" s="121">
        <v>32</v>
      </c>
      <c r="E676" s="134">
        <v>9030.17</v>
      </c>
      <c r="F676" s="129">
        <v>52.80801169590643</v>
      </c>
    </row>
    <row r="677" spans="1:6" x14ac:dyDescent="0.3">
      <c r="A677" s="68">
        <v>671</v>
      </c>
      <c r="B677" s="122" t="s">
        <v>597</v>
      </c>
      <c r="C677" s="122" t="s">
        <v>443</v>
      </c>
      <c r="D677" s="123">
        <v>34</v>
      </c>
      <c r="E677" s="133">
        <v>3498.1</v>
      </c>
      <c r="F677" s="128">
        <v>32.389814814814812</v>
      </c>
    </row>
    <row r="678" spans="1:6" x14ac:dyDescent="0.3">
      <c r="A678" s="68">
        <v>672</v>
      </c>
      <c r="B678" s="120" t="s">
        <v>597</v>
      </c>
      <c r="C678" s="120" t="s">
        <v>443</v>
      </c>
      <c r="D678" s="121">
        <v>38</v>
      </c>
      <c r="E678" s="134">
        <v>5440.61</v>
      </c>
      <c r="F678" s="129">
        <v>50.376018518518514</v>
      </c>
    </row>
    <row r="679" spans="1:6" x14ac:dyDescent="0.3">
      <c r="A679" s="68">
        <v>673</v>
      </c>
      <c r="B679" s="122" t="s">
        <v>597</v>
      </c>
      <c r="C679" s="122" t="s">
        <v>443</v>
      </c>
      <c r="D679" s="123">
        <v>40</v>
      </c>
      <c r="E679" s="133">
        <v>4226.0200000000004</v>
      </c>
      <c r="F679" s="128">
        <v>51.536829268292685</v>
      </c>
    </row>
    <row r="680" spans="1:6" x14ac:dyDescent="0.3">
      <c r="A680" s="68">
        <v>674</v>
      </c>
      <c r="B680" s="120" t="s">
        <v>597</v>
      </c>
      <c r="C680" s="120" t="s">
        <v>443</v>
      </c>
      <c r="D680" s="121">
        <v>42</v>
      </c>
      <c r="E680" s="134">
        <v>3775.78</v>
      </c>
      <c r="F680" s="129">
        <v>41.953111111111113</v>
      </c>
    </row>
    <row r="681" spans="1:6" x14ac:dyDescent="0.3">
      <c r="A681" s="68">
        <v>675</v>
      </c>
      <c r="B681" s="122" t="s">
        <v>597</v>
      </c>
      <c r="C681" s="122" t="s">
        <v>443</v>
      </c>
      <c r="D681" s="123">
        <v>44</v>
      </c>
      <c r="E681" s="133">
        <v>2836.58</v>
      </c>
      <c r="F681" s="128">
        <v>78.793888888888887</v>
      </c>
    </row>
    <row r="682" spans="1:6" x14ac:dyDescent="0.3">
      <c r="A682" s="68">
        <v>676</v>
      </c>
      <c r="B682" s="120" t="s">
        <v>597</v>
      </c>
      <c r="C682" s="120" t="s">
        <v>369</v>
      </c>
      <c r="D682" s="121">
        <v>18</v>
      </c>
      <c r="E682" s="134">
        <v>7302.32</v>
      </c>
      <c r="F682" s="129">
        <v>48.682133333333333</v>
      </c>
    </row>
    <row r="683" spans="1:6" x14ac:dyDescent="0.3">
      <c r="A683" s="68">
        <v>677</v>
      </c>
      <c r="B683" s="122" t="s">
        <v>597</v>
      </c>
      <c r="C683" s="122" t="s">
        <v>369</v>
      </c>
      <c r="D683" s="123">
        <v>4</v>
      </c>
      <c r="E683" s="133">
        <v>1943.68</v>
      </c>
      <c r="F683" s="128">
        <v>52.531891891891895</v>
      </c>
    </row>
    <row r="684" spans="1:6" x14ac:dyDescent="0.3">
      <c r="A684" s="68">
        <v>678</v>
      </c>
      <c r="B684" s="120" t="s">
        <v>597</v>
      </c>
      <c r="C684" s="120" t="s">
        <v>369</v>
      </c>
      <c r="D684" s="121">
        <v>20</v>
      </c>
      <c r="E684" s="134">
        <v>3675.92</v>
      </c>
      <c r="F684" s="129">
        <v>51.773521126760564</v>
      </c>
    </row>
    <row r="685" spans="1:6" x14ac:dyDescent="0.3">
      <c r="A685" s="68">
        <v>679</v>
      </c>
      <c r="B685" s="122" t="s">
        <v>597</v>
      </c>
      <c r="C685" s="122" t="s">
        <v>369</v>
      </c>
      <c r="D685" s="123">
        <v>6</v>
      </c>
      <c r="E685" s="133">
        <v>5188.43</v>
      </c>
      <c r="F685" s="128">
        <v>53.488969072164949</v>
      </c>
    </row>
    <row r="686" spans="1:6" x14ac:dyDescent="0.3">
      <c r="A686" s="68">
        <v>680</v>
      </c>
      <c r="B686" s="120" t="s">
        <v>597</v>
      </c>
      <c r="C686" s="120" t="s">
        <v>369</v>
      </c>
      <c r="D686" s="121">
        <v>8</v>
      </c>
      <c r="E686" s="134">
        <v>4182.8</v>
      </c>
      <c r="F686" s="129">
        <v>59.754285714285714</v>
      </c>
    </row>
    <row r="687" spans="1:6" x14ac:dyDescent="0.3">
      <c r="A687" s="68">
        <v>681</v>
      </c>
      <c r="B687" s="122" t="s">
        <v>597</v>
      </c>
      <c r="C687" s="122" t="s">
        <v>476</v>
      </c>
      <c r="D687" s="123">
        <v>20</v>
      </c>
      <c r="E687" s="133">
        <v>6020.21</v>
      </c>
      <c r="F687" s="128">
        <v>55.742685185185188</v>
      </c>
    </row>
    <row r="688" spans="1:6" x14ac:dyDescent="0.3">
      <c r="A688" s="68">
        <v>682</v>
      </c>
      <c r="B688" s="120" t="s">
        <v>597</v>
      </c>
      <c r="C688" s="120" t="s">
        <v>476</v>
      </c>
      <c r="D688" s="121">
        <v>12</v>
      </c>
      <c r="E688" s="134">
        <v>8056.86</v>
      </c>
      <c r="F688" s="129">
        <v>49.428588957055211</v>
      </c>
    </row>
    <row r="689" spans="1:6" x14ac:dyDescent="0.3">
      <c r="A689" s="68">
        <v>683</v>
      </c>
      <c r="B689" s="122" t="s">
        <v>597</v>
      </c>
      <c r="C689" s="122" t="s">
        <v>477</v>
      </c>
      <c r="D689" s="123">
        <v>22</v>
      </c>
      <c r="E689" s="133">
        <v>797.86</v>
      </c>
      <c r="F689" s="128">
        <v>199.465</v>
      </c>
    </row>
    <row r="690" spans="1:6" x14ac:dyDescent="0.3">
      <c r="A690" s="68">
        <v>684</v>
      </c>
      <c r="B690" s="120" t="s">
        <v>597</v>
      </c>
      <c r="C690" s="120" t="s">
        <v>477</v>
      </c>
      <c r="D690" s="121">
        <v>24</v>
      </c>
      <c r="E690" s="134">
        <v>1086.56</v>
      </c>
      <c r="F690" s="129">
        <v>271.64</v>
      </c>
    </row>
    <row r="691" spans="1:6" x14ac:dyDescent="0.3">
      <c r="A691" s="68">
        <v>685</v>
      </c>
      <c r="B691" s="122" t="s">
        <v>597</v>
      </c>
      <c r="C691" s="122" t="s">
        <v>723</v>
      </c>
      <c r="D691" s="123">
        <v>10</v>
      </c>
      <c r="E691" s="133">
        <v>1786.12</v>
      </c>
      <c r="F691" s="128">
        <v>119.07466666666666</v>
      </c>
    </row>
    <row r="692" spans="1:6" x14ac:dyDescent="0.3">
      <c r="A692" s="68">
        <v>686</v>
      </c>
      <c r="B692" s="120" t="s">
        <v>597</v>
      </c>
      <c r="C692" s="120" t="s">
        <v>723</v>
      </c>
      <c r="D692" s="121">
        <v>6</v>
      </c>
      <c r="E692" s="134">
        <v>1688.94</v>
      </c>
      <c r="F692" s="129">
        <v>337.78800000000001</v>
      </c>
    </row>
    <row r="693" spans="1:6" x14ac:dyDescent="0.3">
      <c r="A693" s="68">
        <v>687</v>
      </c>
      <c r="B693" s="122" t="s">
        <v>597</v>
      </c>
      <c r="C693" s="122" t="s">
        <v>653</v>
      </c>
      <c r="D693" s="123">
        <v>40</v>
      </c>
      <c r="E693" s="133">
        <v>4797.13</v>
      </c>
      <c r="F693" s="128">
        <v>79.95216666666667</v>
      </c>
    </row>
    <row r="694" spans="1:6" x14ac:dyDescent="0.3">
      <c r="A694" s="68">
        <v>688</v>
      </c>
      <c r="B694" s="120" t="s">
        <v>597</v>
      </c>
      <c r="C694" s="120" t="s">
        <v>653</v>
      </c>
      <c r="D694" s="121">
        <v>41</v>
      </c>
      <c r="E694" s="134">
        <v>2166.3200000000002</v>
      </c>
      <c r="F694" s="129">
        <v>67.697500000000005</v>
      </c>
    </row>
    <row r="695" spans="1:6" x14ac:dyDescent="0.3">
      <c r="A695" s="68">
        <v>689</v>
      </c>
      <c r="B695" s="122" t="s">
        <v>597</v>
      </c>
      <c r="C695" s="122" t="s">
        <v>653</v>
      </c>
      <c r="D695" s="123">
        <v>36</v>
      </c>
      <c r="E695" s="133">
        <v>2254.54</v>
      </c>
      <c r="F695" s="128">
        <v>50.100888888888889</v>
      </c>
    </row>
    <row r="696" spans="1:6" x14ac:dyDescent="0.3">
      <c r="A696" s="68">
        <v>690</v>
      </c>
      <c r="B696" s="120" t="s">
        <v>597</v>
      </c>
      <c r="C696" s="120" t="s">
        <v>406</v>
      </c>
      <c r="D696" s="125" t="s">
        <v>880</v>
      </c>
      <c r="E696" s="134">
        <v>5568.83</v>
      </c>
      <c r="F696" s="129">
        <v>79.554714285714283</v>
      </c>
    </row>
    <row r="697" spans="1:6" x14ac:dyDescent="0.3">
      <c r="A697" s="68">
        <v>691</v>
      </c>
      <c r="B697" s="122" t="s">
        <v>597</v>
      </c>
      <c r="C697" s="122" t="s">
        <v>444</v>
      </c>
      <c r="D697" s="123">
        <v>4</v>
      </c>
      <c r="E697" s="133">
        <v>3363.23</v>
      </c>
      <c r="F697" s="128">
        <v>84.080749999999995</v>
      </c>
    </row>
    <row r="698" spans="1:6" x14ac:dyDescent="0.3">
      <c r="A698" s="68">
        <v>692</v>
      </c>
      <c r="B698" s="120" t="s">
        <v>597</v>
      </c>
      <c r="C698" s="120" t="s">
        <v>892</v>
      </c>
      <c r="D698" s="121" t="s">
        <v>893</v>
      </c>
      <c r="E698" s="134">
        <v>7048.88</v>
      </c>
      <c r="F698" s="129">
        <v>78.320888888888888</v>
      </c>
    </row>
    <row r="699" spans="1:6" x14ac:dyDescent="0.3">
      <c r="A699" s="68">
        <v>693</v>
      </c>
      <c r="B699" s="122" t="s">
        <v>597</v>
      </c>
      <c r="C699" s="122" t="s">
        <v>892</v>
      </c>
      <c r="D699" s="123" t="s">
        <v>908</v>
      </c>
      <c r="E699" s="133">
        <v>7477.5</v>
      </c>
      <c r="F699" s="128">
        <v>83.083333333333329</v>
      </c>
    </row>
    <row r="700" spans="1:6" x14ac:dyDescent="0.3">
      <c r="A700" s="68">
        <v>694</v>
      </c>
      <c r="B700" s="120" t="s">
        <v>597</v>
      </c>
      <c r="C700" s="120" t="s">
        <v>419</v>
      </c>
      <c r="D700" s="121" t="s">
        <v>909</v>
      </c>
      <c r="E700" s="134">
        <v>5514.64</v>
      </c>
      <c r="F700" s="129">
        <v>65.650476190476198</v>
      </c>
    </row>
    <row r="701" spans="1:6" x14ac:dyDescent="0.3">
      <c r="A701" s="68">
        <v>695</v>
      </c>
      <c r="B701" s="122" t="s">
        <v>597</v>
      </c>
      <c r="C701" s="122" t="s">
        <v>419</v>
      </c>
      <c r="D701" s="123" t="s">
        <v>960</v>
      </c>
      <c r="E701" s="133">
        <v>3007.06</v>
      </c>
      <c r="F701" s="128">
        <v>187.94125</v>
      </c>
    </row>
    <row r="702" spans="1:6" x14ac:dyDescent="0.3">
      <c r="A702" s="68">
        <v>696</v>
      </c>
      <c r="B702" s="120" t="s">
        <v>597</v>
      </c>
      <c r="C702" s="120" t="s">
        <v>910</v>
      </c>
      <c r="D702" s="121" t="s">
        <v>911</v>
      </c>
      <c r="E702" s="134">
        <v>2713.97</v>
      </c>
      <c r="F702" s="129">
        <v>87.547419354838709</v>
      </c>
    </row>
    <row r="703" spans="1:6" x14ac:dyDescent="0.3">
      <c r="A703" s="68">
        <v>697</v>
      </c>
      <c r="B703" s="122" t="s">
        <v>597</v>
      </c>
      <c r="C703" s="122" t="s">
        <v>445</v>
      </c>
      <c r="D703" s="123">
        <v>42</v>
      </c>
      <c r="E703" s="133">
        <v>5514.32</v>
      </c>
      <c r="F703" s="128">
        <v>93.463050847457623</v>
      </c>
    </row>
    <row r="704" spans="1:6" x14ac:dyDescent="0.3">
      <c r="A704" s="68">
        <v>698</v>
      </c>
      <c r="B704" s="120" t="s">
        <v>597</v>
      </c>
      <c r="C704" s="120" t="s">
        <v>447</v>
      </c>
      <c r="D704" s="121">
        <v>3</v>
      </c>
      <c r="E704" s="134">
        <v>4477.6099999999997</v>
      </c>
      <c r="F704" s="129">
        <v>82.918703703703699</v>
      </c>
    </row>
    <row r="705" spans="1:6" x14ac:dyDescent="0.3">
      <c r="A705" s="68">
        <v>699</v>
      </c>
      <c r="B705" s="122" t="s">
        <v>597</v>
      </c>
      <c r="C705" s="122" t="s">
        <v>997</v>
      </c>
      <c r="D705" s="123">
        <v>10</v>
      </c>
      <c r="E705" s="133">
        <v>797.86</v>
      </c>
      <c r="F705" s="128">
        <v>265.95333333333332</v>
      </c>
    </row>
    <row r="706" spans="1:6" x14ac:dyDescent="0.3">
      <c r="A706" s="68">
        <v>700</v>
      </c>
      <c r="B706" s="120" t="s">
        <v>597</v>
      </c>
      <c r="C706" s="120" t="s">
        <v>452</v>
      </c>
      <c r="D706" s="121">
        <v>10</v>
      </c>
      <c r="E706" s="134">
        <v>976.14</v>
      </c>
      <c r="F706" s="129">
        <v>244.035</v>
      </c>
    </row>
    <row r="707" spans="1:6" x14ac:dyDescent="0.3">
      <c r="A707" s="68">
        <v>701</v>
      </c>
      <c r="B707" s="122" t="s">
        <v>597</v>
      </c>
      <c r="C707" s="122" t="s">
        <v>452</v>
      </c>
      <c r="D707" s="123">
        <v>9</v>
      </c>
      <c r="E707" s="133">
        <v>1876.21</v>
      </c>
      <c r="F707" s="128">
        <v>93.810500000000005</v>
      </c>
    </row>
    <row r="708" spans="1:6" x14ac:dyDescent="0.3">
      <c r="A708" s="68">
        <v>702</v>
      </c>
      <c r="B708" s="120" t="s">
        <v>597</v>
      </c>
      <c r="C708" s="120" t="s">
        <v>452</v>
      </c>
      <c r="D708" s="121">
        <v>25</v>
      </c>
      <c r="E708" s="134">
        <v>1975.62</v>
      </c>
      <c r="F708" s="129">
        <v>131.708</v>
      </c>
    </row>
    <row r="709" spans="1:6" x14ac:dyDescent="0.3">
      <c r="A709" s="68">
        <v>703</v>
      </c>
      <c r="B709" s="122" t="s">
        <v>597</v>
      </c>
      <c r="C709" s="122" t="s">
        <v>452</v>
      </c>
      <c r="D709" s="123">
        <v>40</v>
      </c>
      <c r="E709" s="133">
        <v>1150.08</v>
      </c>
      <c r="F709" s="128">
        <v>383.35999999999996</v>
      </c>
    </row>
    <row r="710" spans="1:6" x14ac:dyDescent="0.3">
      <c r="A710" s="68">
        <v>704</v>
      </c>
      <c r="B710" s="120" t="s">
        <v>597</v>
      </c>
      <c r="C710" s="120" t="s">
        <v>452</v>
      </c>
      <c r="D710" s="121">
        <v>34</v>
      </c>
      <c r="E710" s="134">
        <v>1391.89</v>
      </c>
      <c r="F710" s="129">
        <v>463.96333333333337</v>
      </c>
    </row>
    <row r="711" spans="1:6" x14ac:dyDescent="0.3">
      <c r="A711" s="68">
        <v>705</v>
      </c>
      <c r="B711" s="122" t="s">
        <v>597</v>
      </c>
      <c r="C711" s="122" t="s">
        <v>894</v>
      </c>
      <c r="D711" s="123">
        <v>11</v>
      </c>
      <c r="E711" s="133">
        <v>1163.72</v>
      </c>
      <c r="F711" s="128">
        <v>145.465</v>
      </c>
    </row>
    <row r="712" spans="1:6" x14ac:dyDescent="0.3">
      <c r="A712" s="68">
        <v>706</v>
      </c>
      <c r="B712" s="120" t="s">
        <v>597</v>
      </c>
      <c r="C712" s="120" t="s">
        <v>895</v>
      </c>
      <c r="D712" s="121">
        <v>45</v>
      </c>
      <c r="E712" s="134">
        <v>6426.67</v>
      </c>
      <c r="F712" s="129">
        <v>50.208359375000001</v>
      </c>
    </row>
    <row r="713" spans="1:6" x14ac:dyDescent="0.3">
      <c r="A713" s="68">
        <v>707</v>
      </c>
      <c r="B713" s="122" t="s">
        <v>597</v>
      </c>
      <c r="C713" s="122" t="s">
        <v>896</v>
      </c>
      <c r="D713" s="123">
        <v>66</v>
      </c>
      <c r="E713" s="133">
        <v>2232.6799999999998</v>
      </c>
      <c r="F713" s="128">
        <v>558.16999999999996</v>
      </c>
    </row>
    <row r="714" spans="1:6" x14ac:dyDescent="0.3">
      <c r="A714" s="68">
        <v>708</v>
      </c>
      <c r="B714" s="120" t="s">
        <v>597</v>
      </c>
      <c r="C714" s="120" t="s">
        <v>426</v>
      </c>
      <c r="D714" s="121">
        <v>170</v>
      </c>
      <c r="E714" s="134">
        <v>3783.48</v>
      </c>
      <c r="F714" s="129">
        <v>44.511529411764705</v>
      </c>
    </row>
    <row r="715" spans="1:6" x14ac:dyDescent="0.3">
      <c r="A715" s="68">
        <v>709</v>
      </c>
      <c r="B715" s="122" t="s">
        <v>597</v>
      </c>
      <c r="C715" s="122" t="s">
        <v>426</v>
      </c>
      <c r="D715" s="123">
        <v>206</v>
      </c>
      <c r="E715" s="133">
        <v>13439.12</v>
      </c>
      <c r="F715" s="128">
        <v>50.523007518796994</v>
      </c>
    </row>
    <row r="716" spans="1:6" x14ac:dyDescent="0.3">
      <c r="A716" s="68">
        <v>710</v>
      </c>
      <c r="B716" s="120" t="s">
        <v>597</v>
      </c>
      <c r="C716" s="120" t="s">
        <v>613</v>
      </c>
      <c r="D716" s="121" t="s">
        <v>1060</v>
      </c>
      <c r="E716" s="134">
        <v>16002.25</v>
      </c>
      <c r="F716" s="129">
        <v>72.408371040723978</v>
      </c>
    </row>
    <row r="717" spans="1:6" x14ac:dyDescent="0.3">
      <c r="A717" s="68">
        <v>711</v>
      </c>
      <c r="B717" s="122" t="s">
        <v>597</v>
      </c>
      <c r="C717" s="122" t="s">
        <v>426</v>
      </c>
      <c r="D717" s="123">
        <v>193</v>
      </c>
      <c r="E717" s="133">
        <v>7350.05</v>
      </c>
      <c r="F717" s="128">
        <v>113.07769230769232</v>
      </c>
    </row>
    <row r="718" spans="1:6" x14ac:dyDescent="0.3">
      <c r="A718" s="68">
        <v>712</v>
      </c>
      <c r="B718" s="120" t="s">
        <v>597</v>
      </c>
      <c r="C718" s="120" t="s">
        <v>426</v>
      </c>
      <c r="D718" s="121">
        <v>195</v>
      </c>
      <c r="E718" s="134">
        <v>3406.56</v>
      </c>
      <c r="F718" s="129">
        <v>117.46758620689656</v>
      </c>
    </row>
    <row r="719" spans="1:6" x14ac:dyDescent="0.3">
      <c r="A719" s="68">
        <v>713</v>
      </c>
      <c r="B719" s="122" t="s">
        <v>597</v>
      </c>
      <c r="C719" s="122" t="s">
        <v>426</v>
      </c>
      <c r="D719" s="123" t="s">
        <v>923</v>
      </c>
      <c r="E719" s="133">
        <v>4260.8599999999997</v>
      </c>
      <c r="F719" s="128">
        <v>60.012112676056333</v>
      </c>
    </row>
    <row r="720" spans="1:6" x14ac:dyDescent="0.3">
      <c r="A720" s="68">
        <v>714</v>
      </c>
      <c r="B720" s="120" t="s">
        <v>597</v>
      </c>
      <c r="C720" s="120" t="s">
        <v>426</v>
      </c>
      <c r="D720" s="121">
        <v>186</v>
      </c>
      <c r="E720" s="134">
        <v>7627.92</v>
      </c>
      <c r="F720" s="129">
        <v>53.717746478873238</v>
      </c>
    </row>
    <row r="721" spans="1:6" x14ac:dyDescent="0.3">
      <c r="A721" s="68">
        <v>715</v>
      </c>
      <c r="B721" s="122" t="s">
        <v>597</v>
      </c>
      <c r="C721" s="122" t="s">
        <v>426</v>
      </c>
      <c r="D721" s="123" t="s">
        <v>961</v>
      </c>
      <c r="E721" s="133">
        <v>8378.93</v>
      </c>
      <c r="F721" s="128">
        <v>59.006549295774647</v>
      </c>
    </row>
    <row r="722" spans="1:6" x14ac:dyDescent="0.3">
      <c r="A722" s="68">
        <v>716</v>
      </c>
      <c r="B722" s="120" t="s">
        <v>597</v>
      </c>
      <c r="C722" s="120" t="s">
        <v>426</v>
      </c>
      <c r="D722" s="121" t="s">
        <v>962</v>
      </c>
      <c r="E722" s="134">
        <v>9473.1200000000008</v>
      </c>
      <c r="F722" s="129">
        <v>54.443218390804603</v>
      </c>
    </row>
    <row r="723" spans="1:6" x14ac:dyDescent="0.3">
      <c r="A723" s="68">
        <v>717</v>
      </c>
      <c r="B723" s="122" t="s">
        <v>597</v>
      </c>
      <c r="C723" s="122" t="s">
        <v>426</v>
      </c>
      <c r="D723" s="123">
        <v>200</v>
      </c>
      <c r="E723" s="133">
        <v>2408.94</v>
      </c>
      <c r="F723" s="128">
        <v>32.999178082191783</v>
      </c>
    </row>
    <row r="724" spans="1:6" x14ac:dyDescent="0.3">
      <c r="A724" s="68">
        <v>718</v>
      </c>
      <c r="B724" s="120" t="s">
        <v>597</v>
      </c>
      <c r="C724" s="120" t="s">
        <v>601</v>
      </c>
      <c r="D724" s="121" t="s">
        <v>924</v>
      </c>
      <c r="E724" s="134">
        <v>3202.26</v>
      </c>
      <c r="F724" s="129">
        <v>80.0565</v>
      </c>
    </row>
    <row r="725" spans="1:6" x14ac:dyDescent="0.3">
      <c r="A725" s="68">
        <v>719</v>
      </c>
      <c r="B725" s="122" t="s">
        <v>597</v>
      </c>
      <c r="C725" s="122" t="s">
        <v>601</v>
      </c>
      <c r="D725" s="123" t="s">
        <v>925</v>
      </c>
      <c r="E725" s="133">
        <v>4832.8599999999997</v>
      </c>
      <c r="F725" s="128">
        <v>63.590263157894732</v>
      </c>
    </row>
    <row r="726" spans="1:6" x14ac:dyDescent="0.3">
      <c r="A726" s="68">
        <v>720</v>
      </c>
      <c r="B726" s="120" t="s">
        <v>597</v>
      </c>
      <c r="C726" s="120" t="s">
        <v>601</v>
      </c>
      <c r="D726" s="121">
        <v>207</v>
      </c>
      <c r="E726" s="134">
        <v>9351.01</v>
      </c>
      <c r="F726" s="129">
        <v>70.840984848484851</v>
      </c>
    </row>
    <row r="727" spans="1:6" x14ac:dyDescent="0.3">
      <c r="A727" s="68">
        <v>721</v>
      </c>
      <c r="B727" s="122" t="s">
        <v>597</v>
      </c>
      <c r="C727" s="122" t="s">
        <v>623</v>
      </c>
      <c r="D727" s="123">
        <v>30</v>
      </c>
      <c r="E727" s="133">
        <v>5980.86</v>
      </c>
      <c r="F727" s="128">
        <v>34.772441860465115</v>
      </c>
    </row>
    <row r="728" spans="1:6" x14ac:dyDescent="0.3">
      <c r="A728" s="68">
        <v>722</v>
      </c>
      <c r="B728" s="120" t="s">
        <v>597</v>
      </c>
      <c r="C728" s="120" t="s">
        <v>948</v>
      </c>
      <c r="D728" s="121">
        <v>9</v>
      </c>
      <c r="E728" s="134">
        <v>1167.94</v>
      </c>
      <c r="F728" s="129">
        <v>389.31333333333333</v>
      </c>
    </row>
    <row r="729" spans="1:6" x14ac:dyDescent="0.3">
      <c r="A729" s="68">
        <v>723</v>
      </c>
      <c r="B729" s="122" t="s">
        <v>597</v>
      </c>
      <c r="C729" s="122" t="s">
        <v>709</v>
      </c>
      <c r="D729" s="123">
        <v>9</v>
      </c>
      <c r="E729" s="133">
        <v>5936.66</v>
      </c>
      <c r="F729" s="128">
        <v>57.637475728155337</v>
      </c>
    </row>
    <row r="730" spans="1:6" x14ac:dyDescent="0.3">
      <c r="A730" s="68">
        <v>724</v>
      </c>
      <c r="B730" s="120" t="s">
        <v>597</v>
      </c>
      <c r="C730" s="120" t="s">
        <v>709</v>
      </c>
      <c r="D730" s="121" t="s">
        <v>615</v>
      </c>
      <c r="E730" s="134">
        <v>4718.47</v>
      </c>
      <c r="F730" s="129">
        <v>53.016516853932586</v>
      </c>
    </row>
    <row r="731" spans="1:6" x14ac:dyDescent="0.3">
      <c r="A731" s="68">
        <v>725</v>
      </c>
      <c r="B731" s="122" t="s">
        <v>597</v>
      </c>
      <c r="C731" s="122" t="s">
        <v>709</v>
      </c>
      <c r="D731" s="123">
        <v>24</v>
      </c>
      <c r="E731" s="133">
        <v>3756.94</v>
      </c>
      <c r="F731" s="128">
        <v>52.914647887323945</v>
      </c>
    </row>
    <row r="732" spans="1:6" x14ac:dyDescent="0.3">
      <c r="A732" s="68">
        <v>726</v>
      </c>
      <c r="B732" s="120" t="s">
        <v>597</v>
      </c>
      <c r="C732" s="120" t="s">
        <v>709</v>
      </c>
      <c r="D732" s="121" t="s">
        <v>902</v>
      </c>
      <c r="E732" s="134">
        <v>1254.06</v>
      </c>
      <c r="F732" s="129">
        <v>209.01</v>
      </c>
    </row>
    <row r="733" spans="1:6" x14ac:dyDescent="0.3">
      <c r="A733" s="68">
        <v>727</v>
      </c>
      <c r="B733" s="122" t="s">
        <v>597</v>
      </c>
      <c r="C733" s="122" t="s">
        <v>709</v>
      </c>
      <c r="D733" s="123" t="s">
        <v>719</v>
      </c>
      <c r="E733" s="133">
        <v>4100.2700000000004</v>
      </c>
      <c r="F733" s="128">
        <v>57.750281690140852</v>
      </c>
    </row>
    <row r="734" spans="1:6" x14ac:dyDescent="0.3">
      <c r="A734" s="68">
        <v>728</v>
      </c>
      <c r="B734" s="120" t="s">
        <v>597</v>
      </c>
      <c r="C734" s="120" t="s">
        <v>709</v>
      </c>
      <c r="D734" s="121">
        <v>7</v>
      </c>
      <c r="E734" s="134">
        <v>4219.26</v>
      </c>
      <c r="F734" s="129">
        <v>59.426197183098594</v>
      </c>
    </row>
    <row r="735" spans="1:6" x14ac:dyDescent="0.3">
      <c r="A735" s="68">
        <v>729</v>
      </c>
      <c r="B735" s="122" t="s">
        <v>597</v>
      </c>
      <c r="C735" s="122" t="s">
        <v>709</v>
      </c>
      <c r="D735" s="123" t="s">
        <v>706</v>
      </c>
      <c r="E735" s="133">
        <v>4218.49</v>
      </c>
      <c r="F735" s="128">
        <v>58.590138888888887</v>
      </c>
    </row>
    <row r="736" spans="1:6" x14ac:dyDescent="0.3">
      <c r="A736" s="68">
        <v>730</v>
      </c>
      <c r="B736" s="120" t="s">
        <v>597</v>
      </c>
      <c r="C736" s="120" t="s">
        <v>709</v>
      </c>
      <c r="D736" s="121" t="s">
        <v>914</v>
      </c>
      <c r="E736" s="134">
        <v>4223.1400000000003</v>
      </c>
      <c r="F736" s="129">
        <v>47.990227272727275</v>
      </c>
    </row>
    <row r="737" spans="1:6" x14ac:dyDescent="0.3">
      <c r="A737" s="68">
        <v>731</v>
      </c>
      <c r="B737" s="122" t="s">
        <v>597</v>
      </c>
      <c r="C737" s="122" t="s">
        <v>709</v>
      </c>
      <c r="D737" s="123">
        <v>18</v>
      </c>
      <c r="E737" s="133">
        <v>8068.12</v>
      </c>
      <c r="F737" s="128">
        <v>89.645777777777781</v>
      </c>
    </row>
    <row r="738" spans="1:6" x14ac:dyDescent="0.3">
      <c r="A738" s="68">
        <v>732</v>
      </c>
      <c r="B738" s="120" t="s">
        <v>597</v>
      </c>
      <c r="C738" s="120" t="s">
        <v>709</v>
      </c>
      <c r="D738" s="121">
        <v>20</v>
      </c>
      <c r="E738" s="134">
        <v>5808.47</v>
      </c>
      <c r="F738" s="129">
        <v>98.448644067796621</v>
      </c>
    </row>
    <row r="739" spans="1:6" x14ac:dyDescent="0.3">
      <c r="A739" s="68">
        <v>733</v>
      </c>
      <c r="B739" s="122" t="s">
        <v>597</v>
      </c>
      <c r="C739" s="122" t="s">
        <v>709</v>
      </c>
      <c r="D739" s="123">
        <v>22</v>
      </c>
      <c r="E739" s="133">
        <v>6689.88</v>
      </c>
      <c r="F739" s="128">
        <v>111.498</v>
      </c>
    </row>
    <row r="740" spans="1:6" x14ac:dyDescent="0.3">
      <c r="A740" s="68">
        <v>734</v>
      </c>
      <c r="B740" s="120" t="s">
        <v>597</v>
      </c>
      <c r="C740" s="120" t="s">
        <v>940</v>
      </c>
      <c r="D740" s="121">
        <v>1</v>
      </c>
      <c r="E740" s="134">
        <v>4038.71</v>
      </c>
      <c r="F740" s="129">
        <v>56.093194444444443</v>
      </c>
    </row>
    <row r="741" spans="1:6" x14ac:dyDescent="0.3">
      <c r="A741" s="68">
        <v>735</v>
      </c>
      <c r="B741" s="122" t="s">
        <v>597</v>
      </c>
      <c r="C741" s="122" t="s">
        <v>981</v>
      </c>
      <c r="D741" s="123">
        <v>22</v>
      </c>
      <c r="E741" s="133">
        <v>5766.52</v>
      </c>
      <c r="F741" s="128">
        <v>96.108666666666679</v>
      </c>
    </row>
    <row r="742" spans="1:6" x14ac:dyDescent="0.3">
      <c r="A742" s="68">
        <v>736</v>
      </c>
      <c r="B742" s="120" t="s">
        <v>597</v>
      </c>
      <c r="C742" s="120" t="s">
        <v>981</v>
      </c>
      <c r="D742" s="121">
        <v>44</v>
      </c>
      <c r="E742" s="134">
        <v>1388.88</v>
      </c>
      <c r="F742" s="129">
        <v>462.96000000000004</v>
      </c>
    </row>
    <row r="743" spans="1:6" x14ac:dyDescent="0.3">
      <c r="A743" s="68">
        <v>737</v>
      </c>
      <c r="B743" s="122" t="s">
        <v>597</v>
      </c>
      <c r="C743" s="122" t="s">
        <v>981</v>
      </c>
      <c r="D743" s="123">
        <v>52</v>
      </c>
      <c r="E743" s="133">
        <v>2809.8</v>
      </c>
      <c r="F743" s="128">
        <v>52.033333333333339</v>
      </c>
    </row>
    <row r="744" spans="1:6" x14ac:dyDescent="0.3">
      <c r="A744" s="68">
        <v>738</v>
      </c>
      <c r="B744" s="120" t="s">
        <v>597</v>
      </c>
      <c r="C744" s="120" t="s">
        <v>981</v>
      </c>
      <c r="D744" s="121" t="s">
        <v>982</v>
      </c>
      <c r="E744" s="134">
        <v>4263.2299999999996</v>
      </c>
      <c r="F744" s="129">
        <v>63.630298507462683</v>
      </c>
    </row>
    <row r="745" spans="1:6" x14ac:dyDescent="0.3">
      <c r="A745" s="68">
        <v>739</v>
      </c>
      <c r="B745" s="122" t="s">
        <v>597</v>
      </c>
      <c r="C745" s="122" t="s">
        <v>689</v>
      </c>
      <c r="D745" s="123" t="s">
        <v>903</v>
      </c>
      <c r="E745" s="133">
        <v>7755.53</v>
      </c>
      <c r="F745" s="128">
        <v>52.402229729729726</v>
      </c>
    </row>
    <row r="746" spans="1:6" x14ac:dyDescent="0.3">
      <c r="A746" s="68">
        <v>740</v>
      </c>
      <c r="B746" s="120" t="s">
        <v>597</v>
      </c>
      <c r="C746" s="120" t="s">
        <v>689</v>
      </c>
      <c r="D746" s="121" t="s">
        <v>673</v>
      </c>
      <c r="E746" s="134">
        <v>2484.7600000000002</v>
      </c>
      <c r="F746" s="129">
        <v>95.567692307692312</v>
      </c>
    </row>
    <row r="747" spans="1:6" x14ac:dyDescent="0.3">
      <c r="A747" s="68">
        <v>741</v>
      </c>
      <c r="B747" s="122" t="s">
        <v>597</v>
      </c>
      <c r="C747" s="122" t="s">
        <v>493</v>
      </c>
      <c r="D747" s="123" t="s">
        <v>899</v>
      </c>
      <c r="E747" s="133">
        <v>1060.6400000000001</v>
      </c>
      <c r="F747" s="128">
        <v>353.54666666666668</v>
      </c>
    </row>
    <row r="748" spans="1:6" x14ac:dyDescent="0.3">
      <c r="A748" s="68">
        <v>742</v>
      </c>
      <c r="B748" s="120" t="s">
        <v>597</v>
      </c>
      <c r="C748" s="120" t="s">
        <v>493</v>
      </c>
      <c r="D748" s="121">
        <v>260</v>
      </c>
      <c r="E748" s="134">
        <v>4991.66</v>
      </c>
      <c r="F748" s="129">
        <v>83.194333333333333</v>
      </c>
    </row>
    <row r="749" spans="1:6" x14ac:dyDescent="0.3">
      <c r="A749" s="68">
        <v>743</v>
      </c>
      <c r="B749" s="122" t="s">
        <v>597</v>
      </c>
      <c r="C749" s="122" t="s">
        <v>493</v>
      </c>
      <c r="D749" s="123" t="s">
        <v>900</v>
      </c>
      <c r="E749" s="133">
        <v>873.79</v>
      </c>
      <c r="F749" s="128">
        <v>291.26333333333332</v>
      </c>
    </row>
    <row r="750" spans="1:6" x14ac:dyDescent="0.3">
      <c r="A750" s="68">
        <v>744</v>
      </c>
      <c r="B750" s="120" t="s">
        <v>597</v>
      </c>
      <c r="C750" s="120" t="s">
        <v>493</v>
      </c>
      <c r="D750" s="121">
        <v>271</v>
      </c>
      <c r="E750" s="134">
        <v>831.54</v>
      </c>
      <c r="F750" s="129">
        <v>207.88499999999999</v>
      </c>
    </row>
    <row r="751" spans="1:6" x14ac:dyDescent="0.3">
      <c r="A751" s="68">
        <v>745</v>
      </c>
      <c r="B751" s="122" t="s">
        <v>597</v>
      </c>
      <c r="C751" s="122" t="s">
        <v>493</v>
      </c>
      <c r="D751" s="123" t="s">
        <v>901</v>
      </c>
      <c r="E751" s="133">
        <v>771.94</v>
      </c>
      <c r="F751" s="128">
        <v>257.31333333333333</v>
      </c>
    </row>
    <row r="752" spans="1:6" x14ac:dyDescent="0.3">
      <c r="A752" s="68">
        <v>746</v>
      </c>
      <c r="B752" s="120" t="s">
        <v>597</v>
      </c>
      <c r="C752" s="120" t="s">
        <v>493</v>
      </c>
      <c r="D752" s="121">
        <v>42</v>
      </c>
      <c r="E752" s="134">
        <v>2718.35</v>
      </c>
      <c r="F752" s="129">
        <v>77.667142857142849</v>
      </c>
    </row>
    <row r="753" spans="1:6" x14ac:dyDescent="0.3">
      <c r="A753" s="68">
        <v>747</v>
      </c>
      <c r="B753" s="122" t="s">
        <v>597</v>
      </c>
      <c r="C753" s="122" t="s">
        <v>493</v>
      </c>
      <c r="D753" s="123" t="s">
        <v>946</v>
      </c>
      <c r="E753" s="133">
        <v>3145.96</v>
      </c>
      <c r="F753" s="128">
        <v>157.298</v>
      </c>
    </row>
    <row r="754" spans="1:6" x14ac:dyDescent="0.3">
      <c r="A754" s="68">
        <v>748</v>
      </c>
      <c r="B754" s="120" t="s">
        <v>597</v>
      </c>
      <c r="C754" s="120" t="s">
        <v>493</v>
      </c>
      <c r="D754" s="121">
        <v>95</v>
      </c>
      <c r="E754" s="134">
        <v>3628.94</v>
      </c>
      <c r="F754" s="129">
        <v>39.445</v>
      </c>
    </row>
    <row r="755" spans="1:6" x14ac:dyDescent="0.3">
      <c r="A755" s="68">
        <v>749</v>
      </c>
      <c r="B755" s="122" t="s">
        <v>597</v>
      </c>
      <c r="C755" s="122" t="s">
        <v>493</v>
      </c>
      <c r="D755" s="123">
        <v>99</v>
      </c>
      <c r="E755" s="133">
        <v>4805.04</v>
      </c>
      <c r="F755" s="128">
        <v>137.28685714285714</v>
      </c>
    </row>
    <row r="756" spans="1:6" x14ac:dyDescent="0.3">
      <c r="A756" s="68">
        <v>750</v>
      </c>
      <c r="B756" s="120" t="s">
        <v>597</v>
      </c>
      <c r="C756" s="120" t="s">
        <v>493</v>
      </c>
      <c r="D756" s="121">
        <v>77</v>
      </c>
      <c r="E756" s="134">
        <v>1729.46</v>
      </c>
      <c r="F756" s="129">
        <v>82.355238095238093</v>
      </c>
    </row>
    <row r="757" spans="1:6" x14ac:dyDescent="0.3">
      <c r="A757" s="68">
        <v>751</v>
      </c>
      <c r="B757" s="122" t="s">
        <v>597</v>
      </c>
      <c r="C757" s="122" t="s">
        <v>493</v>
      </c>
      <c r="D757" s="123">
        <v>70</v>
      </c>
      <c r="E757" s="133">
        <v>2775.24</v>
      </c>
      <c r="F757" s="128">
        <v>173.45249999999999</v>
      </c>
    </row>
    <row r="758" spans="1:6" x14ac:dyDescent="0.3">
      <c r="A758" s="68">
        <v>752</v>
      </c>
      <c r="B758" s="120" t="s">
        <v>597</v>
      </c>
      <c r="C758" s="120" t="s">
        <v>493</v>
      </c>
      <c r="D758" s="121">
        <v>72</v>
      </c>
      <c r="E758" s="134">
        <v>1183.8399999999999</v>
      </c>
      <c r="F758" s="129">
        <v>131.53777777777776</v>
      </c>
    </row>
    <row r="759" spans="1:6" x14ac:dyDescent="0.3">
      <c r="A759" s="68">
        <v>753</v>
      </c>
      <c r="B759" s="122" t="s">
        <v>597</v>
      </c>
      <c r="C759" s="122" t="s">
        <v>493</v>
      </c>
      <c r="D759" s="123">
        <v>128</v>
      </c>
      <c r="E759" s="133">
        <v>5503.78</v>
      </c>
      <c r="F759" s="128">
        <v>52.920961538461533</v>
      </c>
    </row>
    <row r="760" spans="1:6" x14ac:dyDescent="0.3">
      <c r="A760" s="68">
        <v>754</v>
      </c>
      <c r="B760" s="120" t="s">
        <v>597</v>
      </c>
      <c r="C760" s="120" t="s">
        <v>493</v>
      </c>
      <c r="D760" s="121">
        <v>86</v>
      </c>
      <c r="E760" s="134">
        <v>1841.66</v>
      </c>
      <c r="F760" s="129">
        <v>184.166</v>
      </c>
    </row>
    <row r="761" spans="1:6" x14ac:dyDescent="0.3">
      <c r="A761" s="68">
        <v>755</v>
      </c>
      <c r="B761" s="122" t="s">
        <v>597</v>
      </c>
      <c r="C761" s="122" t="s">
        <v>493</v>
      </c>
      <c r="D761" s="123" t="s">
        <v>971</v>
      </c>
      <c r="E761" s="133">
        <v>4165.92</v>
      </c>
      <c r="F761" s="128">
        <v>86.79</v>
      </c>
    </row>
    <row r="762" spans="1:6" x14ac:dyDescent="0.3">
      <c r="A762" s="68">
        <v>756</v>
      </c>
      <c r="B762" s="120" t="s">
        <v>597</v>
      </c>
      <c r="C762" s="120" t="s">
        <v>730</v>
      </c>
      <c r="D762" s="121">
        <v>164</v>
      </c>
      <c r="E762" s="134">
        <v>1461.25</v>
      </c>
      <c r="F762" s="129">
        <v>36.53125</v>
      </c>
    </row>
    <row r="763" spans="1:6" x14ac:dyDescent="0.3">
      <c r="A763" s="68">
        <v>757</v>
      </c>
      <c r="B763" s="122" t="s">
        <v>597</v>
      </c>
      <c r="C763" s="122" t="s">
        <v>730</v>
      </c>
      <c r="D763" s="123">
        <v>29</v>
      </c>
      <c r="E763" s="133">
        <v>1772.94</v>
      </c>
      <c r="F763" s="128">
        <v>61.135862068965523</v>
      </c>
    </row>
    <row r="764" spans="1:6" x14ac:dyDescent="0.3">
      <c r="A764" s="68">
        <v>758</v>
      </c>
      <c r="B764" s="120" t="s">
        <v>597</v>
      </c>
      <c r="C764" s="120" t="s">
        <v>730</v>
      </c>
      <c r="D764" s="121" t="s">
        <v>972</v>
      </c>
      <c r="E764" s="134">
        <v>3986.04</v>
      </c>
      <c r="F764" s="129">
        <v>102.20615384615384</v>
      </c>
    </row>
    <row r="765" spans="1:6" x14ac:dyDescent="0.3">
      <c r="A765" s="68">
        <v>759</v>
      </c>
      <c r="B765" s="122" t="s">
        <v>597</v>
      </c>
      <c r="C765" s="122" t="s">
        <v>730</v>
      </c>
      <c r="D765" s="123" t="s">
        <v>973</v>
      </c>
      <c r="E765" s="133">
        <v>3896.42</v>
      </c>
      <c r="F765" s="128">
        <v>114.60058823529413</v>
      </c>
    </row>
    <row r="766" spans="1:6" x14ac:dyDescent="0.3">
      <c r="A766" s="68">
        <v>760</v>
      </c>
      <c r="B766" s="120" t="s">
        <v>597</v>
      </c>
      <c r="C766" s="120" t="s">
        <v>730</v>
      </c>
      <c r="D766" s="121" t="s">
        <v>974</v>
      </c>
      <c r="E766" s="134">
        <v>2986.22</v>
      </c>
      <c r="F766" s="129">
        <v>80.708648648648648</v>
      </c>
    </row>
    <row r="767" spans="1:6" x14ac:dyDescent="0.3">
      <c r="A767" s="68">
        <v>761</v>
      </c>
      <c r="B767" s="122" t="s">
        <v>597</v>
      </c>
      <c r="C767" s="122" t="s">
        <v>730</v>
      </c>
      <c r="D767" s="123" t="s">
        <v>975</v>
      </c>
      <c r="E767" s="133">
        <v>6665.89</v>
      </c>
      <c r="F767" s="128">
        <v>83.323625000000007</v>
      </c>
    </row>
    <row r="768" spans="1:6" x14ac:dyDescent="0.3">
      <c r="A768" s="68">
        <v>762</v>
      </c>
      <c r="B768" s="120" t="s">
        <v>597</v>
      </c>
      <c r="C768" s="120" t="s">
        <v>730</v>
      </c>
      <c r="D768" s="121" t="s">
        <v>976</v>
      </c>
      <c r="E768" s="134">
        <v>9322.09</v>
      </c>
      <c r="F768" s="129">
        <v>63.415578231292521</v>
      </c>
    </row>
    <row r="769" spans="1:6" x14ac:dyDescent="0.3">
      <c r="A769" s="68">
        <v>763</v>
      </c>
      <c r="B769" s="122" t="s">
        <v>597</v>
      </c>
      <c r="C769" s="122" t="s">
        <v>730</v>
      </c>
      <c r="D769" s="123" t="s">
        <v>977</v>
      </c>
      <c r="E769" s="133">
        <v>9322.09</v>
      </c>
      <c r="F769" s="128">
        <v>63.415578231292521</v>
      </c>
    </row>
    <row r="770" spans="1:6" x14ac:dyDescent="0.3">
      <c r="A770" s="68">
        <v>764</v>
      </c>
      <c r="B770" s="120" t="s">
        <v>597</v>
      </c>
      <c r="C770" s="120" t="s">
        <v>730</v>
      </c>
      <c r="D770" s="121" t="s">
        <v>978</v>
      </c>
      <c r="E770" s="134">
        <v>8591.4699999999993</v>
      </c>
      <c r="F770" s="129">
        <v>78.820825688073384</v>
      </c>
    </row>
    <row r="771" spans="1:6" x14ac:dyDescent="0.3">
      <c r="A771" s="68">
        <v>765</v>
      </c>
      <c r="B771" s="122" t="s">
        <v>597</v>
      </c>
      <c r="C771" s="122" t="s">
        <v>468</v>
      </c>
      <c r="D771" s="123">
        <v>19</v>
      </c>
      <c r="E771" s="133">
        <v>2789.87</v>
      </c>
      <c r="F771" s="128">
        <v>464.9783333333333</v>
      </c>
    </row>
    <row r="772" spans="1:6" x14ac:dyDescent="0.3">
      <c r="A772" s="68">
        <v>766</v>
      </c>
      <c r="B772" s="120" t="s">
        <v>597</v>
      </c>
      <c r="C772" s="120" t="s">
        <v>468</v>
      </c>
      <c r="D772" s="121">
        <v>17</v>
      </c>
      <c r="E772" s="134">
        <v>1487.65</v>
      </c>
      <c r="F772" s="129">
        <v>495.88333333333338</v>
      </c>
    </row>
    <row r="773" spans="1:6" x14ac:dyDescent="0.3">
      <c r="A773" s="68">
        <v>767</v>
      </c>
      <c r="B773" s="122" t="s">
        <v>597</v>
      </c>
      <c r="C773" s="122" t="s">
        <v>394</v>
      </c>
      <c r="D773" s="123">
        <v>2</v>
      </c>
      <c r="E773" s="133">
        <v>5053.79</v>
      </c>
      <c r="F773" s="128">
        <v>74.320441176470581</v>
      </c>
    </row>
    <row r="774" spans="1:6" x14ac:dyDescent="0.3">
      <c r="A774" s="68">
        <v>768</v>
      </c>
      <c r="B774" s="120" t="s">
        <v>597</v>
      </c>
      <c r="C774" s="120" t="s">
        <v>511</v>
      </c>
      <c r="D774" s="121">
        <v>15</v>
      </c>
      <c r="E774" s="134">
        <v>3948.04</v>
      </c>
      <c r="F774" s="129">
        <v>55.606197183098594</v>
      </c>
    </row>
    <row r="775" spans="1:6" x14ac:dyDescent="0.3">
      <c r="A775" s="68">
        <v>769</v>
      </c>
      <c r="B775" s="122" t="s">
        <v>597</v>
      </c>
      <c r="C775" s="122" t="s">
        <v>511</v>
      </c>
      <c r="D775" s="123">
        <v>17</v>
      </c>
      <c r="E775" s="133">
        <v>6691.22</v>
      </c>
      <c r="F775" s="128">
        <v>46.791748251748253</v>
      </c>
    </row>
    <row r="776" spans="1:6" x14ac:dyDescent="0.3">
      <c r="A776" s="68">
        <v>770</v>
      </c>
      <c r="B776" s="120" t="s">
        <v>597</v>
      </c>
      <c r="C776" s="120" t="s">
        <v>511</v>
      </c>
      <c r="D776" s="121">
        <v>19</v>
      </c>
      <c r="E776" s="134">
        <v>3577.25</v>
      </c>
      <c r="F776" s="129">
        <v>49.684027777777779</v>
      </c>
    </row>
    <row r="777" spans="1:6" x14ac:dyDescent="0.3">
      <c r="A777" s="68">
        <v>771</v>
      </c>
      <c r="B777" s="122" t="s">
        <v>597</v>
      </c>
      <c r="C777" s="122" t="s">
        <v>511</v>
      </c>
      <c r="D777" s="123">
        <v>7</v>
      </c>
      <c r="E777" s="133">
        <v>6268.48</v>
      </c>
      <c r="F777" s="128">
        <v>58.583925233644855</v>
      </c>
    </row>
    <row r="778" spans="1:6" x14ac:dyDescent="0.3">
      <c r="A778" s="68">
        <v>772</v>
      </c>
      <c r="B778" s="120" t="s">
        <v>597</v>
      </c>
      <c r="C778" s="120" t="s">
        <v>511</v>
      </c>
      <c r="D778" s="121" t="s">
        <v>620</v>
      </c>
      <c r="E778" s="134">
        <v>5102.87</v>
      </c>
      <c r="F778" s="129">
        <v>85.04783333333333</v>
      </c>
    </row>
    <row r="779" spans="1:6" x14ac:dyDescent="0.3">
      <c r="A779" s="68">
        <v>773</v>
      </c>
      <c r="B779" s="122" t="s">
        <v>597</v>
      </c>
      <c r="C779" s="122" t="s">
        <v>511</v>
      </c>
      <c r="D779" s="123" t="s">
        <v>912</v>
      </c>
      <c r="E779" s="133">
        <v>4332.1000000000004</v>
      </c>
      <c r="F779" s="128">
        <v>61.015492957746481</v>
      </c>
    </row>
    <row r="780" spans="1:6" x14ac:dyDescent="0.3">
      <c r="A780" s="68">
        <v>774</v>
      </c>
      <c r="B780" s="120" t="s">
        <v>597</v>
      </c>
      <c r="C780" s="120" t="s">
        <v>511</v>
      </c>
      <c r="D780" s="121">
        <v>26</v>
      </c>
      <c r="E780" s="134">
        <v>4725.47</v>
      </c>
      <c r="F780" s="129">
        <v>58.339135802469137</v>
      </c>
    </row>
    <row r="781" spans="1:6" x14ac:dyDescent="0.3">
      <c r="A781" s="68">
        <v>775</v>
      </c>
      <c r="B781" s="122" t="s">
        <v>597</v>
      </c>
      <c r="C781" s="122" t="s">
        <v>511</v>
      </c>
      <c r="D781" s="123">
        <v>13</v>
      </c>
      <c r="E781" s="133">
        <v>7917.24</v>
      </c>
      <c r="F781" s="128">
        <v>55.365314685314686</v>
      </c>
    </row>
    <row r="782" spans="1:6" x14ac:dyDescent="0.3">
      <c r="A782" s="68">
        <v>776</v>
      </c>
      <c r="B782" s="120" t="s">
        <v>597</v>
      </c>
      <c r="C782" s="120" t="s">
        <v>511</v>
      </c>
      <c r="D782" s="121" t="s">
        <v>931</v>
      </c>
      <c r="E782" s="134">
        <v>7212.04</v>
      </c>
      <c r="F782" s="129">
        <v>80.13377777777778</v>
      </c>
    </row>
    <row r="783" spans="1:6" x14ac:dyDescent="0.3">
      <c r="A783" s="68">
        <v>777</v>
      </c>
      <c r="B783" s="122" t="s">
        <v>597</v>
      </c>
      <c r="C783" s="122" t="s">
        <v>311</v>
      </c>
      <c r="D783" s="123">
        <v>82</v>
      </c>
      <c r="E783" s="133">
        <v>1871.87</v>
      </c>
      <c r="F783" s="128">
        <v>467.96749999999997</v>
      </c>
    </row>
    <row r="784" spans="1:6" x14ac:dyDescent="0.3">
      <c r="A784" s="68">
        <v>778</v>
      </c>
      <c r="B784" s="120" t="s">
        <v>597</v>
      </c>
      <c r="C784" s="120" t="s">
        <v>471</v>
      </c>
      <c r="D784" s="121">
        <v>44</v>
      </c>
      <c r="E784" s="134">
        <v>1090.6099999999999</v>
      </c>
      <c r="F784" s="129">
        <v>218.12199999999999</v>
      </c>
    </row>
    <row r="785" spans="1:6" x14ac:dyDescent="0.3">
      <c r="A785" s="68">
        <v>779</v>
      </c>
      <c r="B785" s="122" t="s">
        <v>597</v>
      </c>
      <c r="C785" s="122" t="s">
        <v>913</v>
      </c>
      <c r="D785" s="123">
        <v>20</v>
      </c>
      <c r="E785" s="133">
        <v>1498.07</v>
      </c>
      <c r="F785" s="128">
        <v>374.51749999999998</v>
      </c>
    </row>
    <row r="786" spans="1:6" x14ac:dyDescent="0.3">
      <c r="A786" s="68">
        <v>780</v>
      </c>
      <c r="B786" s="120" t="s">
        <v>597</v>
      </c>
      <c r="C786" s="120" t="s">
        <v>913</v>
      </c>
      <c r="D786" s="121">
        <v>29</v>
      </c>
      <c r="E786" s="134">
        <v>1590.3</v>
      </c>
      <c r="F786" s="129">
        <v>265.05</v>
      </c>
    </row>
    <row r="787" spans="1:6" x14ac:dyDescent="0.3">
      <c r="A787" s="68">
        <v>781</v>
      </c>
      <c r="B787" s="122" t="s">
        <v>597</v>
      </c>
      <c r="C787" s="122" t="s">
        <v>913</v>
      </c>
      <c r="D787" s="123">
        <v>31</v>
      </c>
      <c r="E787" s="133">
        <v>1587.5</v>
      </c>
      <c r="F787" s="128">
        <v>264.58333333333331</v>
      </c>
    </row>
    <row r="788" spans="1:6" x14ac:dyDescent="0.3">
      <c r="A788" s="68">
        <v>782</v>
      </c>
      <c r="B788" s="120" t="s">
        <v>597</v>
      </c>
      <c r="C788" s="120" t="s">
        <v>947</v>
      </c>
      <c r="D788" s="121">
        <v>14</v>
      </c>
      <c r="E788" s="134">
        <v>870.67</v>
      </c>
      <c r="F788" s="129">
        <v>290.2233333333333</v>
      </c>
    </row>
    <row r="789" spans="1:6" x14ac:dyDescent="0.3">
      <c r="A789" s="68">
        <v>783</v>
      </c>
      <c r="B789" s="122" t="s">
        <v>597</v>
      </c>
      <c r="C789" s="122" t="s">
        <v>474</v>
      </c>
      <c r="D789" s="123">
        <v>1</v>
      </c>
      <c r="E789" s="133">
        <v>907.08</v>
      </c>
      <c r="F789" s="128">
        <v>226.77</v>
      </c>
    </row>
    <row r="790" spans="1:6" x14ac:dyDescent="0.3">
      <c r="A790" s="68">
        <v>784</v>
      </c>
      <c r="B790" s="120" t="s">
        <v>597</v>
      </c>
      <c r="C790" s="120" t="s">
        <v>475</v>
      </c>
      <c r="D790" s="121">
        <v>12</v>
      </c>
      <c r="E790" s="134">
        <v>1169.8699999999999</v>
      </c>
      <c r="F790" s="129">
        <v>292.46749999999997</v>
      </c>
    </row>
    <row r="791" spans="1:6" x14ac:dyDescent="0.3">
      <c r="A791" s="68">
        <v>785</v>
      </c>
      <c r="B791" s="122" t="s">
        <v>597</v>
      </c>
      <c r="C791" s="122" t="s">
        <v>475</v>
      </c>
      <c r="D791" s="123">
        <v>16</v>
      </c>
      <c r="E791" s="133">
        <v>834.26</v>
      </c>
      <c r="F791" s="128">
        <v>278.08666666666664</v>
      </c>
    </row>
    <row r="792" spans="1:6" x14ac:dyDescent="0.3">
      <c r="A792" s="68">
        <v>786</v>
      </c>
      <c r="B792" s="120" t="s">
        <v>597</v>
      </c>
      <c r="C792" s="120" t="s">
        <v>475</v>
      </c>
      <c r="D792" s="121">
        <v>22</v>
      </c>
      <c r="E792" s="134">
        <v>1385.76</v>
      </c>
      <c r="F792" s="129">
        <v>346.44</v>
      </c>
    </row>
    <row r="793" spans="1:6" x14ac:dyDescent="0.3">
      <c r="A793" s="68">
        <v>787</v>
      </c>
      <c r="B793" s="122" t="s">
        <v>597</v>
      </c>
      <c r="C793" s="122" t="s">
        <v>475</v>
      </c>
      <c r="D793" s="123">
        <v>23</v>
      </c>
      <c r="E793" s="133">
        <v>1097.05</v>
      </c>
      <c r="F793" s="128">
        <v>274.26249999999999</v>
      </c>
    </row>
    <row r="794" spans="1:6" x14ac:dyDescent="0.3">
      <c r="A794" s="68">
        <v>788</v>
      </c>
      <c r="B794" s="120" t="s">
        <v>597</v>
      </c>
      <c r="C794" s="120" t="s">
        <v>979</v>
      </c>
      <c r="D794" s="121">
        <v>14</v>
      </c>
      <c r="E794" s="134">
        <v>1420.01</v>
      </c>
      <c r="F794" s="129">
        <v>473.33666666666664</v>
      </c>
    </row>
    <row r="795" spans="1:6" x14ac:dyDescent="0.3">
      <c r="A795" s="68">
        <v>789</v>
      </c>
      <c r="B795" s="122" t="s">
        <v>597</v>
      </c>
      <c r="C795" s="122" t="s">
        <v>979</v>
      </c>
      <c r="D795" s="123">
        <v>3</v>
      </c>
      <c r="E795" s="133">
        <v>1121.04</v>
      </c>
      <c r="F795" s="128">
        <v>373.68</v>
      </c>
    </row>
    <row r="796" spans="1:6" x14ac:dyDescent="0.3">
      <c r="A796" s="68">
        <v>790</v>
      </c>
      <c r="B796" s="120" t="s">
        <v>597</v>
      </c>
      <c r="C796" s="120" t="s">
        <v>299</v>
      </c>
      <c r="D796" s="121" t="s">
        <v>980</v>
      </c>
      <c r="E796" s="134">
        <v>1698.46</v>
      </c>
      <c r="F796" s="129">
        <v>84.923000000000002</v>
      </c>
    </row>
    <row r="797" spans="1:6" x14ac:dyDescent="0.3">
      <c r="A797" s="68">
        <v>791</v>
      </c>
      <c r="B797" s="122" t="s">
        <v>597</v>
      </c>
      <c r="C797" s="122" t="s">
        <v>628</v>
      </c>
      <c r="D797" s="123">
        <v>5</v>
      </c>
      <c r="E797" s="133">
        <v>2541.84</v>
      </c>
      <c r="F797" s="128">
        <v>57.769090909090913</v>
      </c>
    </row>
    <row r="798" spans="1:6" x14ac:dyDescent="0.3">
      <c r="A798" s="68">
        <v>792</v>
      </c>
      <c r="B798" s="120" t="s">
        <v>597</v>
      </c>
      <c r="C798" s="120" t="s">
        <v>481</v>
      </c>
      <c r="D798" s="121">
        <v>14</v>
      </c>
      <c r="E798" s="134">
        <v>5982.26</v>
      </c>
      <c r="F798" s="129">
        <v>54.883119266055047</v>
      </c>
    </row>
    <row r="799" spans="1:6" x14ac:dyDescent="0.3">
      <c r="A799" s="68">
        <v>793</v>
      </c>
      <c r="B799" s="122" t="s">
        <v>597</v>
      </c>
      <c r="C799" s="122" t="s">
        <v>481</v>
      </c>
      <c r="D799" s="123">
        <v>22</v>
      </c>
      <c r="E799" s="133">
        <v>4514.8100000000004</v>
      </c>
      <c r="F799" s="128">
        <v>64.497285714285724</v>
      </c>
    </row>
    <row r="800" spans="1:6" x14ac:dyDescent="0.3">
      <c r="A800" s="68">
        <v>794</v>
      </c>
      <c r="B800" s="120" t="s">
        <v>597</v>
      </c>
      <c r="C800" s="120" t="s">
        <v>481</v>
      </c>
      <c r="D800" s="121">
        <v>30</v>
      </c>
      <c r="E800" s="134">
        <v>6535.94</v>
      </c>
      <c r="F800" s="129">
        <v>66.693265306122441</v>
      </c>
    </row>
    <row r="801" spans="1:6" x14ac:dyDescent="0.3">
      <c r="A801" s="68">
        <v>795</v>
      </c>
      <c r="B801" s="122" t="s">
        <v>597</v>
      </c>
      <c r="C801" s="122" t="s">
        <v>481</v>
      </c>
      <c r="D801" s="123">
        <v>3</v>
      </c>
      <c r="E801" s="133">
        <v>2830.55</v>
      </c>
      <c r="F801" s="128">
        <v>94.351666666666674</v>
      </c>
    </row>
    <row r="802" spans="1:6" x14ac:dyDescent="0.3">
      <c r="A802" s="68">
        <v>796</v>
      </c>
      <c r="B802" s="120" t="s">
        <v>597</v>
      </c>
      <c r="C802" s="120" t="s">
        <v>481</v>
      </c>
      <c r="D802" s="121">
        <v>6</v>
      </c>
      <c r="E802" s="134">
        <v>5797.3</v>
      </c>
      <c r="F802" s="129">
        <v>82.818571428571431</v>
      </c>
    </row>
    <row r="803" spans="1:6" x14ac:dyDescent="0.3">
      <c r="A803" s="68">
        <v>797</v>
      </c>
      <c r="B803" s="122" t="s">
        <v>597</v>
      </c>
      <c r="C803" s="122" t="s">
        <v>481</v>
      </c>
      <c r="D803" s="123">
        <v>13</v>
      </c>
      <c r="E803" s="133">
        <v>2343.3200000000002</v>
      </c>
      <c r="F803" s="128">
        <v>66.951999999999998</v>
      </c>
    </row>
    <row r="804" spans="1:6" x14ac:dyDescent="0.3">
      <c r="A804" s="68">
        <v>798</v>
      </c>
      <c r="B804" s="120" t="s">
        <v>597</v>
      </c>
      <c r="C804" s="120" t="s">
        <v>481</v>
      </c>
      <c r="D804" s="121">
        <v>11</v>
      </c>
      <c r="E804" s="134">
        <v>2276.04</v>
      </c>
      <c r="F804" s="129">
        <v>65.029714285714292</v>
      </c>
    </row>
    <row r="805" spans="1:6" x14ac:dyDescent="0.3">
      <c r="A805" s="68">
        <v>799</v>
      </c>
      <c r="B805" s="122" t="s">
        <v>597</v>
      </c>
      <c r="C805" s="122" t="s">
        <v>481</v>
      </c>
      <c r="D805" s="123">
        <v>12</v>
      </c>
      <c r="E805" s="133">
        <v>7394.17</v>
      </c>
      <c r="F805" s="128">
        <v>51.348402777777778</v>
      </c>
    </row>
    <row r="806" spans="1:6" x14ac:dyDescent="0.3">
      <c r="A806" s="68">
        <v>800</v>
      </c>
      <c r="B806" s="120" t="s">
        <v>597</v>
      </c>
      <c r="C806" s="120" t="s">
        <v>481</v>
      </c>
      <c r="D806" s="121" t="s">
        <v>684</v>
      </c>
      <c r="E806" s="134">
        <v>3478.2</v>
      </c>
      <c r="F806" s="129">
        <v>115.94</v>
      </c>
    </row>
    <row r="807" spans="1:6" x14ac:dyDescent="0.3">
      <c r="A807" s="68">
        <v>801</v>
      </c>
      <c r="B807" s="122" t="s">
        <v>597</v>
      </c>
      <c r="C807" s="122" t="s">
        <v>481</v>
      </c>
      <c r="D807" s="123" t="s">
        <v>963</v>
      </c>
      <c r="E807" s="133">
        <v>2879.6</v>
      </c>
      <c r="F807" s="128">
        <v>95.986666666666665</v>
      </c>
    </row>
    <row r="808" spans="1:6" x14ac:dyDescent="0.3">
      <c r="A808" s="68">
        <v>802</v>
      </c>
      <c r="B808" s="120" t="s">
        <v>597</v>
      </c>
      <c r="C808" s="120" t="s">
        <v>481</v>
      </c>
      <c r="D808" s="121">
        <v>9</v>
      </c>
      <c r="E808" s="134">
        <v>2276.04</v>
      </c>
      <c r="F808" s="129">
        <v>65.029714285714292</v>
      </c>
    </row>
    <row r="809" spans="1:6" x14ac:dyDescent="0.3">
      <c r="A809" s="68">
        <v>803</v>
      </c>
      <c r="B809" s="122" t="s">
        <v>597</v>
      </c>
      <c r="C809" s="122" t="s">
        <v>481</v>
      </c>
      <c r="D809" s="123">
        <v>17</v>
      </c>
      <c r="E809" s="133">
        <v>7596.82</v>
      </c>
      <c r="F809" s="128">
        <v>84.409111111111102</v>
      </c>
    </row>
    <row r="810" spans="1:6" x14ac:dyDescent="0.3">
      <c r="A810" s="68">
        <v>804</v>
      </c>
      <c r="B810" s="120" t="s">
        <v>597</v>
      </c>
      <c r="C810" s="120" t="s">
        <v>481</v>
      </c>
      <c r="D810" s="121">
        <v>19</v>
      </c>
      <c r="E810" s="134">
        <v>7617.56</v>
      </c>
      <c r="F810" s="129">
        <v>84.63955555555556</v>
      </c>
    </row>
    <row r="811" spans="1:6" x14ac:dyDescent="0.3">
      <c r="A811" s="68">
        <v>805</v>
      </c>
      <c r="B811" s="122" t="s">
        <v>597</v>
      </c>
      <c r="C811" s="122" t="s">
        <v>916</v>
      </c>
      <c r="D811" s="123" t="s">
        <v>614</v>
      </c>
      <c r="E811" s="133">
        <v>1698.46</v>
      </c>
      <c r="F811" s="128">
        <v>424.61500000000001</v>
      </c>
    </row>
    <row r="812" spans="1:6" x14ac:dyDescent="0.3">
      <c r="A812" s="68">
        <v>806</v>
      </c>
      <c r="B812" s="120" t="s">
        <v>597</v>
      </c>
      <c r="C812" s="120" t="s">
        <v>407</v>
      </c>
      <c r="D812" s="121" t="s">
        <v>932</v>
      </c>
      <c r="E812" s="134">
        <v>2823.41</v>
      </c>
      <c r="F812" s="129">
        <v>78.428055555555545</v>
      </c>
    </row>
    <row r="813" spans="1:6" x14ac:dyDescent="0.3">
      <c r="A813" s="68">
        <v>807</v>
      </c>
      <c r="B813" s="122" t="s">
        <v>597</v>
      </c>
      <c r="C813" s="122" t="s">
        <v>407</v>
      </c>
      <c r="D813" s="123" t="s">
        <v>933</v>
      </c>
      <c r="E813" s="133">
        <v>2911.62</v>
      </c>
      <c r="F813" s="128">
        <v>55.992692307692309</v>
      </c>
    </row>
    <row r="814" spans="1:6" x14ac:dyDescent="0.3">
      <c r="A814" s="68">
        <v>808</v>
      </c>
      <c r="B814" s="120" t="s">
        <v>597</v>
      </c>
      <c r="C814" s="120" t="s">
        <v>407</v>
      </c>
      <c r="D814" s="121">
        <v>2</v>
      </c>
      <c r="E814" s="134">
        <v>5421.3</v>
      </c>
      <c r="F814" s="129">
        <v>90.355000000000004</v>
      </c>
    </row>
    <row r="815" spans="1:6" x14ac:dyDescent="0.3">
      <c r="A815" s="68">
        <v>809</v>
      </c>
      <c r="B815" s="122" t="s">
        <v>597</v>
      </c>
      <c r="C815" s="122" t="s">
        <v>407</v>
      </c>
      <c r="D815" s="123">
        <v>4</v>
      </c>
      <c r="E815" s="133">
        <v>6093.14</v>
      </c>
      <c r="F815" s="128">
        <v>81.241866666666667</v>
      </c>
    </row>
    <row r="816" spans="1:6" x14ac:dyDescent="0.3">
      <c r="A816" s="68">
        <v>810</v>
      </c>
      <c r="B816" s="120" t="s">
        <v>597</v>
      </c>
      <c r="C816" s="120" t="s">
        <v>407</v>
      </c>
      <c r="D816" s="121">
        <v>6</v>
      </c>
      <c r="E816" s="134">
        <v>4466.96</v>
      </c>
      <c r="F816" s="129">
        <v>89.339200000000005</v>
      </c>
    </row>
    <row r="817" spans="1:6" x14ac:dyDescent="0.3">
      <c r="A817" s="68">
        <v>811</v>
      </c>
      <c r="B817" s="122" t="s">
        <v>597</v>
      </c>
      <c r="C817" s="122" t="s">
        <v>407</v>
      </c>
      <c r="D817" s="123" t="s">
        <v>983</v>
      </c>
      <c r="E817" s="133">
        <v>4424.26</v>
      </c>
      <c r="F817" s="128">
        <v>73.737666666666669</v>
      </c>
    </row>
    <row r="818" spans="1:6" x14ac:dyDescent="0.3">
      <c r="A818" s="68">
        <v>812</v>
      </c>
      <c r="B818" s="120" t="s">
        <v>597</v>
      </c>
      <c r="C818" s="120" t="s">
        <v>407</v>
      </c>
      <c r="D818" s="121">
        <v>8</v>
      </c>
      <c r="E818" s="134">
        <v>4272.68</v>
      </c>
      <c r="F818" s="129">
        <v>85.453600000000009</v>
      </c>
    </row>
    <row r="819" spans="1:6" x14ac:dyDescent="0.3">
      <c r="A819" s="68">
        <v>813</v>
      </c>
      <c r="B819" s="122" t="s">
        <v>597</v>
      </c>
      <c r="C819" s="122" t="s">
        <v>702</v>
      </c>
      <c r="D819" s="123" t="s">
        <v>917</v>
      </c>
      <c r="E819" s="133">
        <v>5127.3</v>
      </c>
      <c r="F819" s="128">
        <v>85.454999999999998</v>
      </c>
    </row>
    <row r="820" spans="1:6" x14ac:dyDescent="0.3">
      <c r="A820" s="68">
        <v>814</v>
      </c>
      <c r="B820" s="120" t="s">
        <v>597</v>
      </c>
      <c r="C820" s="120" t="s">
        <v>702</v>
      </c>
      <c r="D820" s="121" t="s">
        <v>918</v>
      </c>
      <c r="E820" s="134">
        <v>4286.5600000000004</v>
      </c>
      <c r="F820" s="129">
        <v>54.260253164556964</v>
      </c>
    </row>
    <row r="821" spans="1:6" x14ac:dyDescent="0.3">
      <c r="A821" s="68">
        <v>815</v>
      </c>
      <c r="B821" s="122" t="s">
        <v>597</v>
      </c>
      <c r="C821" s="122" t="s">
        <v>355</v>
      </c>
      <c r="D821" s="123" t="s">
        <v>1061</v>
      </c>
      <c r="E821" s="133">
        <v>11229.02</v>
      </c>
      <c r="F821" s="128">
        <v>59.1001052631579</v>
      </c>
    </row>
    <row r="822" spans="1:6" x14ac:dyDescent="0.3">
      <c r="A822" s="68">
        <v>816</v>
      </c>
      <c r="B822" s="120" t="s">
        <v>597</v>
      </c>
      <c r="C822" s="120" t="s">
        <v>702</v>
      </c>
      <c r="D822" s="121" t="s">
        <v>919</v>
      </c>
      <c r="E822" s="134">
        <v>3951.59</v>
      </c>
      <c r="F822" s="129">
        <v>53.399864864864867</v>
      </c>
    </row>
    <row r="823" spans="1:6" x14ac:dyDescent="0.3">
      <c r="A823" s="68">
        <v>817</v>
      </c>
      <c r="B823" s="122" t="s">
        <v>597</v>
      </c>
      <c r="C823" s="122" t="s">
        <v>702</v>
      </c>
      <c r="D823" s="123" t="s">
        <v>920</v>
      </c>
      <c r="E823" s="133">
        <v>5201.46</v>
      </c>
      <c r="F823" s="128">
        <v>54.181874999999998</v>
      </c>
    </row>
    <row r="824" spans="1:6" x14ac:dyDescent="0.3">
      <c r="A824" s="68">
        <v>818</v>
      </c>
      <c r="B824" s="120" t="s">
        <v>597</v>
      </c>
      <c r="C824" s="120" t="s">
        <v>702</v>
      </c>
      <c r="D824" s="121" t="s">
        <v>921</v>
      </c>
      <c r="E824" s="134">
        <v>2058.85</v>
      </c>
      <c r="F824" s="129">
        <v>57.190277777777773</v>
      </c>
    </row>
    <row r="825" spans="1:6" x14ac:dyDescent="0.3">
      <c r="A825" s="68">
        <v>819</v>
      </c>
      <c r="B825" s="122" t="s">
        <v>597</v>
      </c>
      <c r="C825" s="122" t="s">
        <v>702</v>
      </c>
      <c r="D825" s="123">
        <v>73</v>
      </c>
      <c r="E825" s="133">
        <v>10107.83</v>
      </c>
      <c r="F825" s="128">
        <v>84.231916666666663</v>
      </c>
    </row>
    <row r="826" spans="1:6" x14ac:dyDescent="0.3">
      <c r="A826" s="68">
        <v>820</v>
      </c>
      <c r="B826" s="120" t="s">
        <v>597</v>
      </c>
      <c r="C826" s="120" t="s">
        <v>702</v>
      </c>
      <c r="D826" s="121">
        <v>83</v>
      </c>
      <c r="E826" s="134">
        <v>3878.68</v>
      </c>
      <c r="F826" s="129">
        <v>53.870555555555555</v>
      </c>
    </row>
    <row r="827" spans="1:6" x14ac:dyDescent="0.3">
      <c r="A827" s="68">
        <v>821</v>
      </c>
      <c r="B827" s="122" t="s">
        <v>597</v>
      </c>
      <c r="C827" s="122" t="s">
        <v>702</v>
      </c>
      <c r="D827" s="123">
        <v>54</v>
      </c>
      <c r="E827" s="133">
        <v>17148.16</v>
      </c>
      <c r="F827" s="128">
        <v>37.037062634989198</v>
      </c>
    </row>
    <row r="828" spans="1:6" x14ac:dyDescent="0.3">
      <c r="A828" s="68">
        <v>822</v>
      </c>
      <c r="B828" s="120" t="s">
        <v>597</v>
      </c>
      <c r="C828" s="120" t="s">
        <v>702</v>
      </c>
      <c r="D828" s="121" t="s">
        <v>941</v>
      </c>
      <c r="E828" s="134">
        <v>2903.17</v>
      </c>
      <c r="F828" s="129">
        <v>41.473857142857142</v>
      </c>
    </row>
    <row r="829" spans="1:6" x14ac:dyDescent="0.3">
      <c r="A829" s="68">
        <v>823</v>
      </c>
      <c r="B829" s="122" t="s">
        <v>597</v>
      </c>
      <c r="C829" s="122" t="s">
        <v>702</v>
      </c>
      <c r="D829" s="123">
        <v>67</v>
      </c>
      <c r="E829" s="133">
        <v>4266.47</v>
      </c>
      <c r="F829" s="128">
        <v>60.949571428571431</v>
      </c>
    </row>
    <row r="830" spans="1:6" x14ac:dyDescent="0.3">
      <c r="A830" s="68">
        <v>824</v>
      </c>
      <c r="B830" s="120" t="s">
        <v>597</v>
      </c>
      <c r="C830" s="120" t="s">
        <v>702</v>
      </c>
      <c r="D830" s="121" t="s">
        <v>942</v>
      </c>
      <c r="E830" s="134">
        <v>4092.94</v>
      </c>
      <c r="F830" s="129">
        <v>66.015161290322581</v>
      </c>
    </row>
    <row r="831" spans="1:6" x14ac:dyDescent="0.3">
      <c r="A831" s="68">
        <v>825</v>
      </c>
      <c r="B831" s="122" t="s">
        <v>597</v>
      </c>
      <c r="C831" s="122" t="s">
        <v>702</v>
      </c>
      <c r="D831" s="123" t="s">
        <v>943</v>
      </c>
      <c r="E831" s="133">
        <v>3401.75</v>
      </c>
      <c r="F831" s="128">
        <v>75.594444444444449</v>
      </c>
    </row>
    <row r="832" spans="1:6" x14ac:dyDescent="0.3">
      <c r="A832" s="68">
        <v>826</v>
      </c>
      <c r="B832" s="120" t="s">
        <v>597</v>
      </c>
      <c r="C832" s="120" t="s">
        <v>702</v>
      </c>
      <c r="D832" s="121">
        <v>71</v>
      </c>
      <c r="E832" s="134">
        <v>4562.8</v>
      </c>
      <c r="F832" s="129">
        <v>76.046666666666667</v>
      </c>
    </row>
    <row r="833" spans="1:6" x14ac:dyDescent="0.3">
      <c r="A833" s="68">
        <v>827</v>
      </c>
      <c r="B833" s="122" t="s">
        <v>597</v>
      </c>
      <c r="C833" s="122" t="s">
        <v>702</v>
      </c>
      <c r="D833" s="123" t="s">
        <v>955</v>
      </c>
      <c r="E833" s="133">
        <v>1222.33</v>
      </c>
      <c r="F833" s="128">
        <v>33.035945945945947</v>
      </c>
    </row>
    <row r="834" spans="1:6" x14ac:dyDescent="0.3">
      <c r="A834" s="68">
        <v>828</v>
      </c>
      <c r="B834" s="120" t="s">
        <v>597</v>
      </c>
      <c r="C834" s="120" t="s">
        <v>702</v>
      </c>
      <c r="D834" s="121" t="s">
        <v>956</v>
      </c>
      <c r="E834" s="134">
        <v>3955.18</v>
      </c>
      <c r="F834" s="129">
        <v>52.041842105263157</v>
      </c>
    </row>
    <row r="835" spans="1:6" x14ac:dyDescent="0.3">
      <c r="A835" s="68">
        <v>829</v>
      </c>
      <c r="B835" s="122" t="s">
        <v>597</v>
      </c>
      <c r="C835" s="122" t="s">
        <v>702</v>
      </c>
      <c r="D835" s="123" t="s">
        <v>957</v>
      </c>
      <c r="E835" s="133">
        <v>7682.9</v>
      </c>
      <c r="F835" s="128">
        <v>53.726573426573424</v>
      </c>
    </row>
    <row r="836" spans="1:6" x14ac:dyDescent="0.3">
      <c r="A836" s="68">
        <v>830</v>
      </c>
      <c r="B836" s="120" t="s">
        <v>597</v>
      </c>
      <c r="C836" s="120" t="s">
        <v>751</v>
      </c>
      <c r="D836" s="121" t="s">
        <v>1070</v>
      </c>
      <c r="E836" s="134">
        <v>6132.38</v>
      </c>
      <c r="F836" s="129">
        <v>55.748909090909095</v>
      </c>
    </row>
    <row r="837" spans="1:6" x14ac:dyDescent="0.3">
      <c r="A837" s="68">
        <v>831</v>
      </c>
      <c r="B837" s="122" t="s">
        <v>597</v>
      </c>
      <c r="C837" s="122" t="s">
        <v>702</v>
      </c>
      <c r="D837" s="123">
        <v>69</v>
      </c>
      <c r="E837" s="133">
        <v>5397.31</v>
      </c>
      <c r="F837" s="128">
        <v>96.380535714285728</v>
      </c>
    </row>
    <row r="838" spans="1:6" x14ac:dyDescent="0.3">
      <c r="A838" s="68">
        <v>832</v>
      </c>
      <c r="B838" s="120" t="s">
        <v>597</v>
      </c>
      <c r="C838" s="120" t="s">
        <v>702</v>
      </c>
      <c r="D838" s="121" t="s">
        <v>964</v>
      </c>
      <c r="E838" s="134">
        <v>5206.2700000000004</v>
      </c>
      <c r="F838" s="129">
        <v>57.847444444444449</v>
      </c>
    </row>
    <row r="839" spans="1:6" x14ac:dyDescent="0.3">
      <c r="A839" s="68">
        <v>833</v>
      </c>
      <c r="B839" s="122" t="s">
        <v>597</v>
      </c>
      <c r="C839" s="122" t="s">
        <v>702</v>
      </c>
      <c r="D839" s="123" t="s">
        <v>965</v>
      </c>
      <c r="E839" s="133">
        <v>9445.36</v>
      </c>
      <c r="F839" s="128">
        <v>84.333571428571432</v>
      </c>
    </row>
    <row r="840" spans="1:6" x14ac:dyDescent="0.3">
      <c r="A840" s="68">
        <v>834</v>
      </c>
      <c r="B840" s="120" t="s">
        <v>597</v>
      </c>
      <c r="C840" s="120" t="s">
        <v>702</v>
      </c>
      <c r="D840" s="121">
        <v>48</v>
      </c>
      <c r="E840" s="134">
        <v>2809.8</v>
      </c>
      <c r="F840" s="129">
        <v>54.034615384615385</v>
      </c>
    </row>
    <row r="841" spans="1:6" x14ac:dyDescent="0.3">
      <c r="A841" s="68">
        <v>835</v>
      </c>
      <c r="B841" s="122" t="s">
        <v>597</v>
      </c>
      <c r="C841" s="122" t="s">
        <v>702</v>
      </c>
      <c r="D841" s="123" t="s">
        <v>966</v>
      </c>
      <c r="E841" s="133">
        <v>1478.54</v>
      </c>
      <c r="F841" s="128">
        <v>36.963499999999996</v>
      </c>
    </row>
    <row r="842" spans="1:6" x14ac:dyDescent="0.3">
      <c r="A842" s="68">
        <v>836</v>
      </c>
      <c r="B842" s="120" t="s">
        <v>597</v>
      </c>
      <c r="C842" s="120" t="s">
        <v>702</v>
      </c>
      <c r="D842" s="121" t="s">
        <v>967</v>
      </c>
      <c r="E842" s="134">
        <v>7048.88</v>
      </c>
      <c r="F842" s="129">
        <v>80.100909090909099</v>
      </c>
    </row>
    <row r="843" spans="1:6" x14ac:dyDescent="0.3">
      <c r="A843" s="68">
        <v>837</v>
      </c>
      <c r="B843" s="122" t="s">
        <v>597</v>
      </c>
      <c r="C843" s="122" t="s">
        <v>702</v>
      </c>
      <c r="D843" s="123" t="s">
        <v>968</v>
      </c>
      <c r="E843" s="133">
        <v>1335.12</v>
      </c>
      <c r="F843" s="128">
        <v>133.512</v>
      </c>
    </row>
    <row r="844" spans="1:6" x14ac:dyDescent="0.3">
      <c r="A844" s="68">
        <v>838</v>
      </c>
      <c r="B844" s="120" t="s">
        <v>597</v>
      </c>
      <c r="C844" s="120" t="s">
        <v>702</v>
      </c>
      <c r="D844" s="121" t="s">
        <v>984</v>
      </c>
      <c r="E844" s="134">
        <v>1855.46</v>
      </c>
      <c r="F844" s="129">
        <v>77.310833333333335</v>
      </c>
    </row>
    <row r="845" spans="1:6" x14ac:dyDescent="0.3">
      <c r="A845" s="68">
        <v>839</v>
      </c>
      <c r="B845" s="122" t="s">
        <v>597</v>
      </c>
      <c r="C845" s="122" t="s">
        <v>702</v>
      </c>
      <c r="D845" s="123" t="s">
        <v>985</v>
      </c>
      <c r="E845" s="133">
        <v>3439.09</v>
      </c>
      <c r="F845" s="128">
        <v>81.883095238095237</v>
      </c>
    </row>
    <row r="846" spans="1:6" x14ac:dyDescent="0.3">
      <c r="A846" s="68">
        <v>840</v>
      </c>
      <c r="B846" s="120" t="s">
        <v>597</v>
      </c>
      <c r="C846" s="120" t="s">
        <v>702</v>
      </c>
      <c r="D846" s="121" t="s">
        <v>986</v>
      </c>
      <c r="E846" s="134">
        <v>3150.38</v>
      </c>
      <c r="F846" s="129">
        <v>51.645573770491808</v>
      </c>
    </row>
    <row r="847" spans="1:6" x14ac:dyDescent="0.3">
      <c r="A847" s="68">
        <v>841</v>
      </c>
      <c r="B847" s="122" t="s">
        <v>597</v>
      </c>
      <c r="C847" s="122" t="s">
        <v>640</v>
      </c>
      <c r="D847" s="123" t="s">
        <v>1062</v>
      </c>
      <c r="E847" s="133">
        <v>5156.57</v>
      </c>
      <c r="F847" s="128">
        <v>67.849605263157898</v>
      </c>
    </row>
    <row r="848" spans="1:6" x14ac:dyDescent="0.3">
      <c r="A848" s="68">
        <v>842</v>
      </c>
      <c r="B848" s="120" t="s">
        <v>597</v>
      </c>
      <c r="C848" s="120" t="s">
        <v>702</v>
      </c>
      <c r="D848" s="121" t="s">
        <v>987</v>
      </c>
      <c r="E848" s="134">
        <v>3814.75</v>
      </c>
      <c r="F848" s="129">
        <v>74.799019607843135</v>
      </c>
    </row>
    <row r="849" spans="1:6" x14ac:dyDescent="0.3">
      <c r="A849" s="68">
        <v>843</v>
      </c>
      <c r="B849" s="122" t="s">
        <v>597</v>
      </c>
      <c r="C849" s="122" t="s">
        <v>702</v>
      </c>
      <c r="D849" s="123" t="s">
        <v>988</v>
      </c>
      <c r="E849" s="133">
        <v>7020.52</v>
      </c>
      <c r="F849" s="128">
        <v>48.417379310344828</v>
      </c>
    </row>
    <row r="850" spans="1:6" x14ac:dyDescent="0.3">
      <c r="A850" s="68">
        <v>844</v>
      </c>
      <c r="B850" s="120" t="s">
        <v>597</v>
      </c>
      <c r="C850" s="120" t="s">
        <v>702</v>
      </c>
      <c r="D850" s="121" t="s">
        <v>989</v>
      </c>
      <c r="E850" s="134">
        <v>3174.37</v>
      </c>
      <c r="F850" s="129">
        <v>105.81233333333333</v>
      </c>
    </row>
    <row r="851" spans="1:6" x14ac:dyDescent="0.3">
      <c r="A851" s="68">
        <v>845</v>
      </c>
      <c r="B851" s="122" t="s">
        <v>597</v>
      </c>
      <c r="C851" s="122" t="s">
        <v>702</v>
      </c>
      <c r="D851" s="123" t="s">
        <v>990</v>
      </c>
      <c r="E851" s="133">
        <v>5960.11</v>
      </c>
      <c r="F851" s="128">
        <v>41.389652777777776</v>
      </c>
    </row>
    <row r="852" spans="1:6" x14ac:dyDescent="0.3">
      <c r="A852" s="68">
        <v>846</v>
      </c>
      <c r="B852" s="120" t="s">
        <v>597</v>
      </c>
      <c r="C852" s="120" t="s">
        <v>702</v>
      </c>
      <c r="D852" s="121">
        <v>46</v>
      </c>
      <c r="E852" s="134">
        <v>1737.05</v>
      </c>
      <c r="F852" s="129">
        <v>115.80333333333333</v>
      </c>
    </row>
    <row r="853" spans="1:6" x14ac:dyDescent="0.3">
      <c r="A853" s="68">
        <v>847</v>
      </c>
      <c r="B853" s="122" t="s">
        <v>597</v>
      </c>
      <c r="C853" s="122" t="s">
        <v>702</v>
      </c>
      <c r="D853" s="123" t="s">
        <v>991</v>
      </c>
      <c r="E853" s="133">
        <v>2980.09</v>
      </c>
      <c r="F853" s="128">
        <v>99.336333333333343</v>
      </c>
    </row>
    <row r="854" spans="1:6" x14ac:dyDescent="0.3">
      <c r="A854" s="68">
        <v>848</v>
      </c>
      <c r="B854" s="120" t="s">
        <v>597</v>
      </c>
      <c r="C854" s="120" t="s">
        <v>702</v>
      </c>
      <c r="D854" s="121">
        <v>49</v>
      </c>
      <c r="E854" s="134">
        <v>1823.47</v>
      </c>
      <c r="F854" s="129">
        <v>607.82333333333338</v>
      </c>
    </row>
    <row r="855" spans="1:6" x14ac:dyDescent="0.3">
      <c r="A855" s="68">
        <v>849</v>
      </c>
      <c r="B855" s="122" t="s">
        <v>597</v>
      </c>
      <c r="C855" s="122" t="s">
        <v>702</v>
      </c>
      <c r="D855" s="123" t="s">
        <v>992</v>
      </c>
      <c r="E855" s="133">
        <v>5130.9799999999996</v>
      </c>
      <c r="F855" s="128">
        <v>85.516333333333321</v>
      </c>
    </row>
    <row r="856" spans="1:6" x14ac:dyDescent="0.3">
      <c r="A856" s="68">
        <v>850</v>
      </c>
      <c r="B856" s="120" t="s">
        <v>597</v>
      </c>
      <c r="C856" s="120" t="s">
        <v>702</v>
      </c>
      <c r="D856" s="121">
        <v>81</v>
      </c>
      <c r="E856" s="134">
        <v>2423.42</v>
      </c>
      <c r="F856" s="129">
        <v>69.240571428571428</v>
      </c>
    </row>
    <row r="857" spans="1:6" x14ac:dyDescent="0.3">
      <c r="A857" s="68">
        <v>851</v>
      </c>
      <c r="B857" s="122" t="s">
        <v>597</v>
      </c>
      <c r="C857" s="122" t="s">
        <v>693</v>
      </c>
      <c r="D857" s="123">
        <v>18</v>
      </c>
      <c r="E857" s="133">
        <v>5808</v>
      </c>
      <c r="F857" s="128">
        <v>81.802816901408448</v>
      </c>
    </row>
    <row r="858" spans="1:6" x14ac:dyDescent="0.3">
      <c r="A858" s="68">
        <v>852</v>
      </c>
      <c r="B858" s="120" t="s">
        <v>597</v>
      </c>
      <c r="C858" s="120" t="s">
        <v>693</v>
      </c>
      <c r="D858" s="121">
        <v>11</v>
      </c>
      <c r="E858" s="134">
        <v>2253.13</v>
      </c>
      <c r="F858" s="129">
        <v>68.276666666666671</v>
      </c>
    </row>
    <row r="859" spans="1:6" x14ac:dyDescent="0.3">
      <c r="A859" s="68">
        <v>853</v>
      </c>
      <c r="B859" s="122" t="s">
        <v>597</v>
      </c>
      <c r="C859" s="122" t="s">
        <v>693</v>
      </c>
      <c r="D859" s="123" t="s">
        <v>922</v>
      </c>
      <c r="E859" s="133">
        <v>3207.47</v>
      </c>
      <c r="F859" s="128">
        <v>44.548194444444441</v>
      </c>
    </row>
    <row r="860" spans="1:6" x14ac:dyDescent="0.3">
      <c r="A860" s="68">
        <v>854</v>
      </c>
      <c r="B860" s="120" t="s">
        <v>597</v>
      </c>
      <c r="C860" s="120" t="s">
        <v>693</v>
      </c>
      <c r="D860" s="121" t="s">
        <v>958</v>
      </c>
      <c r="E860" s="134">
        <v>5025.12</v>
      </c>
      <c r="F860" s="129">
        <v>55.834666666666664</v>
      </c>
    </row>
    <row r="861" spans="1:6" x14ac:dyDescent="0.3">
      <c r="A861" s="68">
        <v>855</v>
      </c>
      <c r="B861" s="122" t="s">
        <v>597</v>
      </c>
      <c r="C861" s="122" t="s">
        <v>693</v>
      </c>
      <c r="D861" s="123" t="s">
        <v>969</v>
      </c>
      <c r="E861" s="133">
        <v>2423.42</v>
      </c>
      <c r="F861" s="128">
        <v>67.317222222222227</v>
      </c>
    </row>
    <row r="862" spans="1:6" x14ac:dyDescent="0.3">
      <c r="A862" s="68">
        <v>856</v>
      </c>
      <c r="B862" s="120" t="s">
        <v>597</v>
      </c>
      <c r="C862" s="120" t="s">
        <v>906</v>
      </c>
      <c r="D862" s="121" t="s">
        <v>907</v>
      </c>
      <c r="E862" s="134">
        <v>1633.27</v>
      </c>
      <c r="F862" s="129">
        <v>326.654</v>
      </c>
    </row>
    <row r="863" spans="1:6" x14ac:dyDescent="0.3">
      <c r="A863" s="68">
        <v>857</v>
      </c>
      <c r="B863" s="122" t="s">
        <v>597</v>
      </c>
      <c r="C863" s="122" t="s">
        <v>993</v>
      </c>
      <c r="D863" s="123">
        <v>63</v>
      </c>
      <c r="E863" s="133">
        <v>830.24</v>
      </c>
      <c r="F863" s="128">
        <v>415.12</v>
      </c>
    </row>
    <row r="864" spans="1:6" x14ac:dyDescent="0.3">
      <c r="A864" s="68">
        <v>858</v>
      </c>
      <c r="B864" s="120" t="s">
        <v>597</v>
      </c>
      <c r="C864" s="120" t="s">
        <v>367</v>
      </c>
      <c r="D864" s="121">
        <v>132</v>
      </c>
      <c r="E864" s="134">
        <v>5589.41</v>
      </c>
      <c r="F864" s="129">
        <v>79.84871428571428</v>
      </c>
    </row>
    <row r="865" spans="1:6" x14ac:dyDescent="0.3">
      <c r="A865" s="68">
        <v>859</v>
      </c>
      <c r="B865" s="122" t="s">
        <v>597</v>
      </c>
      <c r="C865" s="122" t="s">
        <v>308</v>
      </c>
      <c r="D865" s="123">
        <v>78</v>
      </c>
      <c r="E865" s="133">
        <v>1542.77</v>
      </c>
      <c r="F865" s="128">
        <v>64.282083333333333</v>
      </c>
    </row>
    <row r="866" spans="1:6" x14ac:dyDescent="0.3">
      <c r="A866" s="68">
        <v>860</v>
      </c>
      <c r="B866" s="120" t="s">
        <v>597</v>
      </c>
      <c r="C866" s="120" t="s">
        <v>309</v>
      </c>
      <c r="D866" s="121" t="s">
        <v>720</v>
      </c>
      <c r="E866" s="134">
        <v>1372.48</v>
      </c>
      <c r="F866" s="129">
        <v>228.74666666666667</v>
      </c>
    </row>
    <row r="867" spans="1:6" x14ac:dyDescent="0.3">
      <c r="A867" s="68">
        <v>861</v>
      </c>
      <c r="B867" s="122" t="s">
        <v>597</v>
      </c>
      <c r="C867" s="122" t="s">
        <v>959</v>
      </c>
      <c r="D867" s="123">
        <v>33</v>
      </c>
      <c r="E867" s="133">
        <v>902.14</v>
      </c>
      <c r="F867" s="128">
        <v>300.71333333333331</v>
      </c>
    </row>
    <row r="868" spans="1:6" x14ac:dyDescent="0.3">
      <c r="A868" s="68">
        <v>862</v>
      </c>
      <c r="B868" s="120" t="s">
        <v>597</v>
      </c>
      <c r="C868" s="120" t="s">
        <v>638</v>
      </c>
      <c r="D868" s="121">
        <v>13</v>
      </c>
      <c r="E868" s="134">
        <v>9756.56</v>
      </c>
      <c r="F868" s="129">
        <v>60.978499999999997</v>
      </c>
    </row>
    <row r="869" spans="1:6" x14ac:dyDescent="0.3">
      <c r="A869" s="68">
        <v>863</v>
      </c>
      <c r="B869" s="122" t="s">
        <v>597</v>
      </c>
      <c r="C869" s="122" t="s">
        <v>638</v>
      </c>
      <c r="D869" s="123">
        <v>25</v>
      </c>
      <c r="E869" s="133">
        <v>5452.46</v>
      </c>
      <c r="F869" s="128">
        <v>50.022568807339447</v>
      </c>
    </row>
    <row r="870" spans="1:6" x14ac:dyDescent="0.3">
      <c r="A870" s="68">
        <v>864</v>
      </c>
      <c r="B870" s="120" t="s">
        <v>597</v>
      </c>
      <c r="C870" s="120" t="s">
        <v>638</v>
      </c>
      <c r="D870" s="121" t="s">
        <v>904</v>
      </c>
      <c r="E870" s="134">
        <v>3733.04</v>
      </c>
      <c r="F870" s="129">
        <v>52.578028169014082</v>
      </c>
    </row>
    <row r="871" spans="1:6" x14ac:dyDescent="0.3">
      <c r="A871" s="68">
        <v>865</v>
      </c>
      <c r="B871" s="122" t="s">
        <v>597</v>
      </c>
      <c r="C871" s="122" t="s">
        <v>638</v>
      </c>
      <c r="D871" s="123">
        <v>7</v>
      </c>
      <c r="E871" s="133">
        <v>2521.09</v>
      </c>
      <c r="F871" s="128">
        <v>64.643333333333331</v>
      </c>
    </row>
    <row r="872" spans="1:6" x14ac:dyDescent="0.3">
      <c r="A872" s="68">
        <v>866</v>
      </c>
      <c r="B872" s="120" t="s">
        <v>597</v>
      </c>
      <c r="C872" s="120" t="s">
        <v>638</v>
      </c>
      <c r="D872" s="121">
        <v>19</v>
      </c>
      <c r="E872" s="134">
        <v>4690.3999999999996</v>
      </c>
      <c r="F872" s="129">
        <v>76.891803278688514</v>
      </c>
    </row>
    <row r="873" spans="1:6" x14ac:dyDescent="0.3">
      <c r="A873" s="68">
        <v>867</v>
      </c>
      <c r="B873" s="122" t="s">
        <v>597</v>
      </c>
      <c r="C873" s="122" t="s">
        <v>638</v>
      </c>
      <c r="D873" s="123">
        <v>21</v>
      </c>
      <c r="E873" s="133">
        <v>6962.22</v>
      </c>
      <c r="F873" s="128">
        <v>76.507912087912089</v>
      </c>
    </row>
    <row r="874" spans="1:6" x14ac:dyDescent="0.3">
      <c r="A874" s="68">
        <v>868</v>
      </c>
      <c r="B874" s="120" t="s">
        <v>597</v>
      </c>
      <c r="C874" s="120" t="s">
        <v>638</v>
      </c>
      <c r="D874" s="121">
        <v>11</v>
      </c>
      <c r="E874" s="134">
        <v>3715.08</v>
      </c>
      <c r="F874" s="129">
        <v>53.072571428571429</v>
      </c>
    </row>
    <row r="875" spans="1:6" x14ac:dyDescent="0.3">
      <c r="A875" s="68">
        <v>869</v>
      </c>
      <c r="B875" s="122" t="s">
        <v>597</v>
      </c>
      <c r="C875" s="122" t="s">
        <v>638</v>
      </c>
      <c r="D875" s="123">
        <v>15</v>
      </c>
      <c r="E875" s="133">
        <v>4406.51</v>
      </c>
      <c r="F875" s="128">
        <v>74.68661016949153</v>
      </c>
    </row>
    <row r="876" spans="1:6" x14ac:dyDescent="0.3">
      <c r="A876" s="68">
        <v>870</v>
      </c>
      <c r="B876" s="120" t="s">
        <v>597</v>
      </c>
      <c r="C876" s="120" t="s">
        <v>638</v>
      </c>
      <c r="D876" s="121" t="s">
        <v>949</v>
      </c>
      <c r="E876" s="134">
        <v>2245.9899999999998</v>
      </c>
      <c r="F876" s="129">
        <v>56.149749999999997</v>
      </c>
    </row>
    <row r="877" spans="1:6" x14ac:dyDescent="0.3">
      <c r="A877" s="68">
        <v>871</v>
      </c>
      <c r="B877" s="122" t="s">
        <v>597</v>
      </c>
      <c r="C877" s="122" t="s">
        <v>463</v>
      </c>
      <c r="D877" s="123" t="s">
        <v>1063</v>
      </c>
      <c r="E877" s="133">
        <v>8685.49</v>
      </c>
      <c r="F877" s="128">
        <v>57.519801324503312</v>
      </c>
    </row>
    <row r="878" spans="1:6" x14ac:dyDescent="0.3">
      <c r="A878" s="68">
        <v>872</v>
      </c>
      <c r="B878" s="120" t="s">
        <v>597</v>
      </c>
      <c r="C878" s="120" t="s">
        <v>950</v>
      </c>
      <c r="D878" s="121" t="s">
        <v>951</v>
      </c>
      <c r="E878" s="134">
        <v>6738.02</v>
      </c>
      <c r="F878" s="129">
        <v>84.225250000000003</v>
      </c>
    </row>
    <row r="879" spans="1:6" x14ac:dyDescent="0.3">
      <c r="A879" s="68">
        <v>873</v>
      </c>
      <c r="B879" s="122" t="s">
        <v>597</v>
      </c>
      <c r="C879" s="122" t="s">
        <v>950</v>
      </c>
      <c r="D879" s="123" t="s">
        <v>952</v>
      </c>
      <c r="E879" s="133">
        <v>3964.63</v>
      </c>
      <c r="F879" s="128">
        <v>92.200697674418606</v>
      </c>
    </row>
    <row r="880" spans="1:6" x14ac:dyDescent="0.3">
      <c r="A880" s="68">
        <v>874</v>
      </c>
      <c r="B880" s="120" t="s">
        <v>597</v>
      </c>
      <c r="C880" s="120" t="s">
        <v>950</v>
      </c>
      <c r="D880" s="121" t="s">
        <v>953</v>
      </c>
      <c r="E880" s="134">
        <v>2521.09</v>
      </c>
      <c r="F880" s="129">
        <v>32.321666666666665</v>
      </c>
    </row>
    <row r="881" spans="1:6" x14ac:dyDescent="0.3">
      <c r="A881" s="68">
        <v>875</v>
      </c>
      <c r="B881" s="122" t="s">
        <v>597</v>
      </c>
      <c r="C881" s="122" t="s">
        <v>950</v>
      </c>
      <c r="D881" s="123" t="s">
        <v>954</v>
      </c>
      <c r="E881" s="133">
        <v>3385.81</v>
      </c>
      <c r="F881" s="128">
        <v>78.739767441860465</v>
      </c>
    </row>
    <row r="882" spans="1:6" x14ac:dyDescent="0.3">
      <c r="A882" s="68">
        <v>876</v>
      </c>
      <c r="B882" s="120" t="s">
        <v>597</v>
      </c>
      <c r="C882" s="120" t="s">
        <v>766</v>
      </c>
      <c r="D882" s="121">
        <v>238</v>
      </c>
      <c r="E882" s="134">
        <v>2830.55</v>
      </c>
      <c r="F882" s="129">
        <v>47.97542372881356</v>
      </c>
    </row>
    <row r="883" spans="1:6" x14ac:dyDescent="0.3">
      <c r="A883" s="68">
        <v>877</v>
      </c>
      <c r="B883" s="122" t="s">
        <v>597</v>
      </c>
      <c r="C883" s="122" t="s">
        <v>766</v>
      </c>
      <c r="D883" s="123" t="s">
        <v>905</v>
      </c>
      <c r="E883" s="133">
        <v>1089.72</v>
      </c>
      <c r="F883" s="128">
        <v>155.67428571428573</v>
      </c>
    </row>
    <row r="884" spans="1:6" x14ac:dyDescent="0.3">
      <c r="A884" s="68">
        <v>878</v>
      </c>
      <c r="B884" s="120" t="s">
        <v>597</v>
      </c>
      <c r="C884" s="120" t="s">
        <v>420</v>
      </c>
      <c r="D884" s="121">
        <v>120</v>
      </c>
      <c r="E884" s="134">
        <v>2320.2399999999998</v>
      </c>
      <c r="F884" s="129">
        <v>64.451111111111103</v>
      </c>
    </row>
    <row r="885" spans="1:6" x14ac:dyDescent="0.3">
      <c r="A885" s="68">
        <v>879</v>
      </c>
      <c r="B885" s="122" t="s">
        <v>597</v>
      </c>
      <c r="C885" s="122" t="s">
        <v>420</v>
      </c>
      <c r="D885" s="123" t="s">
        <v>897</v>
      </c>
      <c r="E885" s="133">
        <v>10897.42</v>
      </c>
      <c r="F885" s="128">
        <v>55.884205128205132</v>
      </c>
    </row>
    <row r="886" spans="1:6" x14ac:dyDescent="0.3">
      <c r="A886" s="68">
        <v>880</v>
      </c>
      <c r="B886" s="120" t="s">
        <v>597</v>
      </c>
      <c r="C886" s="120" t="s">
        <v>420</v>
      </c>
      <c r="D886" s="121">
        <v>121</v>
      </c>
      <c r="E886" s="134">
        <v>1772.27</v>
      </c>
      <c r="F886" s="129">
        <v>110.766875</v>
      </c>
    </row>
    <row r="887" spans="1:6" x14ac:dyDescent="0.3">
      <c r="A887" s="68">
        <v>881</v>
      </c>
      <c r="B887" s="122" t="s">
        <v>597</v>
      </c>
      <c r="C887" s="122" t="s">
        <v>420</v>
      </c>
      <c r="D887" s="123">
        <v>100</v>
      </c>
      <c r="E887" s="133">
        <v>5563.58</v>
      </c>
      <c r="F887" s="128">
        <v>53.495961538461536</v>
      </c>
    </row>
    <row r="888" spans="1:6" x14ac:dyDescent="0.3">
      <c r="A888" s="68">
        <v>882</v>
      </c>
      <c r="B888" s="120" t="s">
        <v>597</v>
      </c>
      <c r="C888" s="120" t="s">
        <v>420</v>
      </c>
      <c r="D888" s="121">
        <v>126</v>
      </c>
      <c r="E888" s="134">
        <v>8283.31</v>
      </c>
      <c r="F888" s="129">
        <v>58.746879432624112</v>
      </c>
    </row>
    <row r="889" spans="1:6" x14ac:dyDescent="0.3">
      <c r="A889" s="68">
        <v>883</v>
      </c>
      <c r="B889" s="122" t="s">
        <v>597</v>
      </c>
      <c r="C889" s="122" t="s">
        <v>420</v>
      </c>
      <c r="D889" s="123">
        <v>136</v>
      </c>
      <c r="E889" s="133">
        <v>6753.04</v>
      </c>
      <c r="F889" s="128">
        <v>96.471999999999994</v>
      </c>
    </row>
    <row r="890" spans="1:6" x14ac:dyDescent="0.3">
      <c r="A890" s="68">
        <v>884</v>
      </c>
      <c r="B890" s="120" t="s">
        <v>597</v>
      </c>
      <c r="C890" s="120" t="s">
        <v>420</v>
      </c>
      <c r="D890" s="121">
        <v>142</v>
      </c>
      <c r="E890" s="134">
        <v>11249.41</v>
      </c>
      <c r="F890" s="129">
        <v>87.20472868217054</v>
      </c>
    </row>
    <row r="891" spans="1:6" x14ac:dyDescent="0.3">
      <c r="A891" s="68">
        <v>885</v>
      </c>
      <c r="B891" s="122" t="s">
        <v>597</v>
      </c>
      <c r="C891" s="122" t="s">
        <v>420</v>
      </c>
      <c r="D891" s="123">
        <v>144</v>
      </c>
      <c r="E891" s="133">
        <v>3733.04</v>
      </c>
      <c r="F891" s="128">
        <v>52.578028169014082</v>
      </c>
    </row>
    <row r="892" spans="1:6" x14ac:dyDescent="0.3">
      <c r="A892" s="68">
        <v>886</v>
      </c>
      <c r="B892" s="120" t="s">
        <v>597</v>
      </c>
      <c r="C892" s="120" t="s">
        <v>420</v>
      </c>
      <c r="D892" s="121" t="s">
        <v>934</v>
      </c>
      <c r="E892" s="134">
        <v>7491.86</v>
      </c>
      <c r="F892" s="129">
        <v>93.64824999999999</v>
      </c>
    </row>
    <row r="893" spans="1:6" x14ac:dyDescent="0.3">
      <c r="A893" s="68">
        <v>887</v>
      </c>
      <c r="B893" s="122" t="s">
        <v>597</v>
      </c>
      <c r="C893" s="122" t="s">
        <v>420</v>
      </c>
      <c r="D893" s="123">
        <v>128</v>
      </c>
      <c r="E893" s="133">
        <v>5608.66</v>
      </c>
      <c r="F893" s="128">
        <v>52.417383177570095</v>
      </c>
    </row>
    <row r="894" spans="1:6" x14ac:dyDescent="0.3">
      <c r="A894" s="68">
        <v>888</v>
      </c>
      <c r="B894" s="120" t="s">
        <v>597</v>
      </c>
      <c r="C894" s="120" t="s">
        <v>420</v>
      </c>
      <c r="D894" s="121">
        <v>130</v>
      </c>
      <c r="E894" s="134">
        <v>6134.65</v>
      </c>
      <c r="F894" s="129">
        <v>56.802314814814814</v>
      </c>
    </row>
    <row r="895" spans="1:6" x14ac:dyDescent="0.3">
      <c r="A895" s="68">
        <v>889</v>
      </c>
      <c r="B895" s="122" t="s">
        <v>597</v>
      </c>
      <c r="C895" s="122" t="s">
        <v>420</v>
      </c>
      <c r="D895" s="123">
        <v>132</v>
      </c>
      <c r="E895" s="133">
        <v>5324.76</v>
      </c>
      <c r="F895" s="128">
        <v>49.764112149532714</v>
      </c>
    </row>
    <row r="896" spans="1:6" x14ac:dyDescent="0.3">
      <c r="A896" s="68">
        <v>890</v>
      </c>
      <c r="B896" s="120" t="s">
        <v>597</v>
      </c>
      <c r="C896" s="120" t="s">
        <v>420</v>
      </c>
      <c r="D896" s="121">
        <v>138</v>
      </c>
      <c r="E896" s="134">
        <v>6300.95</v>
      </c>
      <c r="F896" s="129">
        <v>90.013571428571424</v>
      </c>
    </row>
    <row r="897" spans="1:6" x14ac:dyDescent="0.3">
      <c r="A897" s="68">
        <v>891</v>
      </c>
      <c r="B897" s="122" t="s">
        <v>597</v>
      </c>
      <c r="C897" s="122" t="s">
        <v>420</v>
      </c>
      <c r="D897" s="123">
        <v>140</v>
      </c>
      <c r="E897" s="133">
        <v>5517.13</v>
      </c>
      <c r="F897" s="128">
        <v>76.626805555555563</v>
      </c>
    </row>
    <row r="898" spans="1:6" x14ac:dyDescent="0.3">
      <c r="A898" s="68">
        <v>892</v>
      </c>
      <c r="B898" s="120" t="s">
        <v>597</v>
      </c>
      <c r="C898" s="120" t="s">
        <v>604</v>
      </c>
      <c r="D898" s="121">
        <v>24</v>
      </c>
      <c r="E898" s="134">
        <v>1668.58</v>
      </c>
      <c r="F898" s="129">
        <v>55.61933333333333</v>
      </c>
    </row>
    <row r="899" spans="1:6" x14ac:dyDescent="0.3">
      <c r="A899" s="68">
        <v>893</v>
      </c>
      <c r="B899" s="122" t="s">
        <v>597</v>
      </c>
      <c r="C899" s="122" t="s">
        <v>389</v>
      </c>
      <c r="D899" s="123">
        <v>2</v>
      </c>
      <c r="E899" s="133">
        <v>3733.04</v>
      </c>
      <c r="F899" s="128">
        <v>52.578028169014082</v>
      </c>
    </row>
    <row r="900" spans="1:6" x14ac:dyDescent="0.3">
      <c r="A900" s="68">
        <v>894</v>
      </c>
      <c r="B900" s="120" t="s">
        <v>597</v>
      </c>
      <c r="C900" s="120" t="s">
        <v>389</v>
      </c>
      <c r="D900" s="121">
        <v>4</v>
      </c>
      <c r="E900" s="134">
        <v>5331.9</v>
      </c>
      <c r="F900" s="129">
        <v>50.300943396226408</v>
      </c>
    </row>
    <row r="901" spans="1:6" x14ac:dyDescent="0.3">
      <c r="A901" s="68">
        <v>895</v>
      </c>
      <c r="B901" s="122" t="s">
        <v>597</v>
      </c>
      <c r="C901" s="122" t="s">
        <v>389</v>
      </c>
      <c r="D901" s="123">
        <v>6</v>
      </c>
      <c r="E901" s="133">
        <v>5238.88</v>
      </c>
      <c r="F901" s="128">
        <v>49.423396226415093</v>
      </c>
    </row>
    <row r="902" spans="1:6" x14ac:dyDescent="0.3">
      <c r="A902" s="68">
        <v>896</v>
      </c>
      <c r="B902" s="120" t="s">
        <v>597</v>
      </c>
      <c r="C902" s="120" t="s">
        <v>456</v>
      </c>
      <c r="D902" s="121" t="s">
        <v>935</v>
      </c>
      <c r="E902" s="134">
        <v>1168.8599999999999</v>
      </c>
      <c r="F902" s="129">
        <v>389.61999999999995</v>
      </c>
    </row>
    <row r="903" spans="1:6" x14ac:dyDescent="0.3">
      <c r="A903" s="68">
        <v>897</v>
      </c>
      <c r="B903" s="122" t="s">
        <v>597</v>
      </c>
      <c r="C903" s="122" t="s">
        <v>368</v>
      </c>
      <c r="D903" s="123">
        <v>17</v>
      </c>
      <c r="E903" s="133">
        <v>964.19</v>
      </c>
      <c r="F903" s="128">
        <v>321.3966666666667</v>
      </c>
    </row>
    <row r="904" spans="1:6" x14ac:dyDescent="0.3">
      <c r="A904" s="68">
        <v>898</v>
      </c>
      <c r="B904" s="120" t="s">
        <v>597</v>
      </c>
      <c r="C904" s="120" t="s">
        <v>368</v>
      </c>
      <c r="D904" s="121">
        <v>2</v>
      </c>
      <c r="E904" s="134">
        <v>901.13</v>
      </c>
      <c r="F904" s="129">
        <v>150.18833333333333</v>
      </c>
    </row>
    <row r="905" spans="1:6" x14ac:dyDescent="0.3">
      <c r="A905" s="68">
        <v>899</v>
      </c>
      <c r="B905" s="122" t="s">
        <v>597</v>
      </c>
      <c r="C905" s="122" t="s">
        <v>368</v>
      </c>
      <c r="D905" s="123">
        <v>20</v>
      </c>
      <c r="E905" s="133">
        <v>1096.82</v>
      </c>
      <c r="F905" s="128">
        <v>182.80333333333331</v>
      </c>
    </row>
    <row r="906" spans="1:6" x14ac:dyDescent="0.3">
      <c r="A906" s="68">
        <v>900</v>
      </c>
      <c r="B906" s="120" t="s">
        <v>597</v>
      </c>
      <c r="C906" s="120" t="s">
        <v>368</v>
      </c>
      <c r="D906" s="121">
        <v>22</v>
      </c>
      <c r="E906" s="134">
        <v>1319.98</v>
      </c>
      <c r="F906" s="129">
        <v>219.99666666666667</v>
      </c>
    </row>
    <row r="907" spans="1:6" x14ac:dyDescent="0.3">
      <c r="A907" s="68">
        <v>901</v>
      </c>
      <c r="B907" s="122" t="s">
        <v>597</v>
      </c>
      <c r="C907" s="122" t="s">
        <v>368</v>
      </c>
      <c r="D907" s="123">
        <v>7</v>
      </c>
      <c r="E907" s="133">
        <v>870.67</v>
      </c>
      <c r="F907" s="128">
        <v>290.2233333333333</v>
      </c>
    </row>
    <row r="908" spans="1:6" x14ac:dyDescent="0.3">
      <c r="A908" s="68">
        <v>902</v>
      </c>
      <c r="B908" s="120" t="s">
        <v>597</v>
      </c>
      <c r="C908" s="120" t="s">
        <v>724</v>
      </c>
      <c r="D908" s="121" t="s">
        <v>725</v>
      </c>
      <c r="E908" s="134">
        <v>3295.94</v>
      </c>
      <c r="F908" s="129">
        <v>42.255641025641026</v>
      </c>
    </row>
    <row r="909" spans="1:6" x14ac:dyDescent="0.3">
      <c r="A909" s="68">
        <v>903</v>
      </c>
      <c r="B909" s="122" t="s">
        <v>597</v>
      </c>
      <c r="C909" s="122" t="s">
        <v>724</v>
      </c>
      <c r="D909" s="123" t="s">
        <v>726</v>
      </c>
      <c r="E909" s="133">
        <v>2830.15</v>
      </c>
      <c r="F909" s="128">
        <v>51.457272727272731</v>
      </c>
    </row>
    <row r="910" spans="1:6" x14ac:dyDescent="0.3">
      <c r="A910" s="68">
        <v>904</v>
      </c>
      <c r="B910" s="120" t="s">
        <v>597</v>
      </c>
      <c r="C910" s="120" t="s">
        <v>724</v>
      </c>
      <c r="D910" s="121" t="s">
        <v>727</v>
      </c>
      <c r="E910" s="134">
        <v>3388.97</v>
      </c>
      <c r="F910" s="129">
        <v>43.448333333333331</v>
      </c>
    </row>
    <row r="911" spans="1:6" x14ac:dyDescent="0.3">
      <c r="A911" s="68">
        <v>905</v>
      </c>
      <c r="B911" s="122" t="s">
        <v>597</v>
      </c>
      <c r="C911" s="122" t="s">
        <v>724</v>
      </c>
      <c r="D911" s="123" t="s">
        <v>728</v>
      </c>
      <c r="E911" s="133">
        <v>2531.86</v>
      </c>
      <c r="F911" s="128">
        <v>57.542272727272731</v>
      </c>
    </row>
    <row r="912" spans="1:6" x14ac:dyDescent="0.3">
      <c r="A912" s="68">
        <v>906</v>
      </c>
      <c r="B912" s="120" t="s">
        <v>597</v>
      </c>
      <c r="C912" s="120" t="s">
        <v>729</v>
      </c>
      <c r="D912" s="121">
        <v>3</v>
      </c>
      <c r="E912" s="134">
        <v>1378.64</v>
      </c>
      <c r="F912" s="129">
        <v>344.66</v>
      </c>
    </row>
    <row r="913" spans="1:6" x14ac:dyDescent="0.3">
      <c r="A913" s="68">
        <v>907</v>
      </c>
      <c r="B913" s="122" t="s">
        <v>597</v>
      </c>
      <c r="C913" s="122" t="s">
        <v>729</v>
      </c>
      <c r="D913" s="123">
        <v>5</v>
      </c>
      <c r="E913" s="133">
        <v>1208.3499999999999</v>
      </c>
      <c r="F913" s="128">
        <v>241.67</v>
      </c>
    </row>
    <row r="914" spans="1:6" x14ac:dyDescent="0.3">
      <c r="A914" s="68">
        <v>908</v>
      </c>
      <c r="B914" s="120" t="s">
        <v>597</v>
      </c>
      <c r="C914" s="120" t="s">
        <v>730</v>
      </c>
      <c r="D914" s="121" t="s">
        <v>731</v>
      </c>
      <c r="E914" s="134">
        <v>2534.65</v>
      </c>
      <c r="F914" s="129">
        <v>105.61041666666667</v>
      </c>
    </row>
    <row r="915" spans="1:6" x14ac:dyDescent="0.3">
      <c r="A915" s="68">
        <v>909</v>
      </c>
      <c r="B915" s="122" t="s">
        <v>597</v>
      </c>
      <c r="C915" s="122" t="s">
        <v>730</v>
      </c>
      <c r="D915" s="123" t="s">
        <v>732</v>
      </c>
      <c r="E915" s="133">
        <v>11282.44</v>
      </c>
      <c r="F915" s="128">
        <v>52.233518518518522</v>
      </c>
    </row>
    <row r="916" spans="1:6" x14ac:dyDescent="0.3">
      <c r="A916" s="68">
        <v>910</v>
      </c>
      <c r="B916" s="120" t="s">
        <v>597</v>
      </c>
      <c r="C916" s="120" t="s">
        <v>730</v>
      </c>
      <c r="D916" s="121" t="s">
        <v>733</v>
      </c>
      <c r="E916" s="134">
        <v>2699.35</v>
      </c>
      <c r="F916" s="129">
        <v>67.483750000000001</v>
      </c>
    </row>
    <row r="917" spans="1:6" x14ac:dyDescent="0.3">
      <c r="A917" s="68">
        <v>911</v>
      </c>
      <c r="B917" s="122" t="s">
        <v>597</v>
      </c>
      <c r="C917" s="122" t="s">
        <v>730</v>
      </c>
      <c r="D917" s="123" t="s">
        <v>734</v>
      </c>
      <c r="E917" s="133">
        <v>9598.7999999999993</v>
      </c>
      <c r="F917" s="128">
        <v>53.326666666666661</v>
      </c>
    </row>
    <row r="918" spans="1:6" x14ac:dyDescent="0.3">
      <c r="A918" s="68">
        <v>912</v>
      </c>
      <c r="B918" s="120" t="s">
        <v>597</v>
      </c>
      <c r="C918" s="120" t="s">
        <v>730</v>
      </c>
      <c r="D918" s="121" t="s">
        <v>735</v>
      </c>
      <c r="E918" s="134">
        <v>9384.01</v>
      </c>
      <c r="F918" s="129">
        <v>52.133388888888888</v>
      </c>
    </row>
    <row r="919" spans="1:6" x14ac:dyDescent="0.3">
      <c r="A919" s="68">
        <v>913</v>
      </c>
      <c r="B919" s="122" t="s">
        <v>597</v>
      </c>
      <c r="C919" s="122" t="s">
        <v>730</v>
      </c>
      <c r="D919" s="123" t="s">
        <v>736</v>
      </c>
      <c r="E919" s="133">
        <v>6371.93</v>
      </c>
      <c r="F919" s="128">
        <v>44.249513888888892</v>
      </c>
    </row>
    <row r="920" spans="1:6" x14ac:dyDescent="0.3">
      <c r="A920" s="68">
        <v>914</v>
      </c>
      <c r="B920" s="120" t="s">
        <v>597</v>
      </c>
      <c r="C920" s="120" t="s">
        <v>730</v>
      </c>
      <c r="D920" s="121" t="s">
        <v>737</v>
      </c>
      <c r="E920" s="134">
        <v>9404.52</v>
      </c>
      <c r="F920" s="129">
        <v>53.132881355932206</v>
      </c>
    </row>
    <row r="921" spans="1:6" x14ac:dyDescent="0.3">
      <c r="A921" s="68">
        <v>915</v>
      </c>
      <c r="B921" s="122" t="s">
        <v>597</v>
      </c>
      <c r="C921" s="122" t="s">
        <v>730</v>
      </c>
      <c r="D921" s="123" t="s">
        <v>738</v>
      </c>
      <c r="E921" s="133">
        <v>11476.72</v>
      </c>
      <c r="F921" s="128">
        <v>53.132962962962957</v>
      </c>
    </row>
    <row r="922" spans="1:6" x14ac:dyDescent="0.3">
      <c r="A922" s="68">
        <v>916</v>
      </c>
      <c r="B922" s="120" t="s">
        <v>597</v>
      </c>
      <c r="C922" s="120" t="s">
        <v>730</v>
      </c>
      <c r="D922" s="121" t="s">
        <v>739</v>
      </c>
      <c r="E922" s="134">
        <v>9598.7999999999993</v>
      </c>
      <c r="F922" s="129">
        <v>53.326666666666661</v>
      </c>
    </row>
    <row r="923" spans="1:6" x14ac:dyDescent="0.3">
      <c r="A923" s="68">
        <v>917</v>
      </c>
      <c r="B923" s="122" t="s">
        <v>597</v>
      </c>
      <c r="C923" s="122" t="s">
        <v>730</v>
      </c>
      <c r="D923" s="123" t="s">
        <v>740</v>
      </c>
      <c r="E923" s="133">
        <v>2024.14</v>
      </c>
      <c r="F923" s="128">
        <v>67.471333333333334</v>
      </c>
    </row>
    <row r="924" spans="1:6" x14ac:dyDescent="0.3">
      <c r="A924" s="68">
        <v>918</v>
      </c>
      <c r="B924" s="120" t="s">
        <v>597</v>
      </c>
      <c r="C924" s="120" t="s">
        <v>730</v>
      </c>
      <c r="D924" s="121" t="s">
        <v>741</v>
      </c>
      <c r="E924" s="134">
        <v>2024.14</v>
      </c>
      <c r="F924" s="129">
        <v>74.968148148148146</v>
      </c>
    </row>
    <row r="925" spans="1:6" x14ac:dyDescent="0.3">
      <c r="A925" s="68">
        <v>919</v>
      </c>
      <c r="B925" s="122" t="s">
        <v>597</v>
      </c>
      <c r="C925" s="122" t="s">
        <v>742</v>
      </c>
      <c r="D925" s="123" t="s">
        <v>743</v>
      </c>
      <c r="E925" s="133">
        <v>1211.1500000000001</v>
      </c>
      <c r="F925" s="128">
        <v>33.643055555555556</v>
      </c>
    </row>
    <row r="926" spans="1:6" x14ac:dyDescent="0.3">
      <c r="A926" s="68">
        <v>920</v>
      </c>
      <c r="B926" s="120" t="s">
        <v>597</v>
      </c>
      <c r="C926" s="120" t="s">
        <v>742</v>
      </c>
      <c r="D926" s="121" t="s">
        <v>744</v>
      </c>
      <c r="E926" s="134">
        <v>3385.06</v>
      </c>
      <c r="F926" s="129">
        <v>56.417666666666669</v>
      </c>
    </row>
    <row r="927" spans="1:6" x14ac:dyDescent="0.3">
      <c r="A927" s="68">
        <v>921</v>
      </c>
      <c r="B927" s="122" t="s">
        <v>597</v>
      </c>
      <c r="C927" s="122" t="s">
        <v>742</v>
      </c>
      <c r="D927" s="123" t="s">
        <v>745</v>
      </c>
      <c r="E927" s="133">
        <v>3385.06</v>
      </c>
      <c r="F927" s="128">
        <v>56.417666666666669</v>
      </c>
    </row>
    <row r="928" spans="1:6" x14ac:dyDescent="0.3">
      <c r="A928" s="68">
        <v>922</v>
      </c>
      <c r="B928" s="120" t="s">
        <v>597</v>
      </c>
      <c r="C928" s="120" t="s">
        <v>742</v>
      </c>
      <c r="D928" s="121" t="s">
        <v>746</v>
      </c>
      <c r="E928" s="134">
        <v>3385.06</v>
      </c>
      <c r="F928" s="129">
        <v>56.417666666666669</v>
      </c>
    </row>
    <row r="929" spans="1:6" x14ac:dyDescent="0.3">
      <c r="A929" s="68">
        <v>923</v>
      </c>
      <c r="B929" s="122" t="s">
        <v>597</v>
      </c>
      <c r="C929" s="122" t="s">
        <v>742</v>
      </c>
      <c r="D929" s="123" t="s">
        <v>747</v>
      </c>
      <c r="E929" s="133">
        <v>3425.21</v>
      </c>
      <c r="F929" s="128">
        <v>57.086833333333331</v>
      </c>
    </row>
    <row r="930" spans="1:6" x14ac:dyDescent="0.3">
      <c r="A930" s="68">
        <v>924</v>
      </c>
      <c r="B930" s="120" t="s">
        <v>597</v>
      </c>
      <c r="C930" s="120" t="s">
        <v>742</v>
      </c>
      <c r="D930" s="121" t="s">
        <v>748</v>
      </c>
      <c r="E930" s="134">
        <v>17160.400000000001</v>
      </c>
      <c r="F930" s="129">
        <v>45.518302387267909</v>
      </c>
    </row>
    <row r="931" spans="1:6" x14ac:dyDescent="0.3">
      <c r="A931" s="68">
        <v>925</v>
      </c>
      <c r="B931" s="122" t="s">
        <v>597</v>
      </c>
      <c r="C931" s="122" t="s">
        <v>742</v>
      </c>
      <c r="D931" s="123" t="s">
        <v>749</v>
      </c>
      <c r="E931" s="133">
        <v>3525.13</v>
      </c>
      <c r="F931" s="128">
        <v>103.68029411764707</v>
      </c>
    </row>
    <row r="932" spans="1:6" x14ac:dyDescent="0.3">
      <c r="A932" s="68">
        <v>926</v>
      </c>
      <c r="B932" s="120" t="s">
        <v>597</v>
      </c>
      <c r="C932" s="120" t="s">
        <v>476</v>
      </c>
      <c r="D932" s="121" t="s">
        <v>750</v>
      </c>
      <c r="E932" s="134">
        <v>5149.87</v>
      </c>
      <c r="F932" s="129">
        <v>57.220777777777776</v>
      </c>
    </row>
    <row r="933" spans="1:6" x14ac:dyDescent="0.3">
      <c r="A933" s="68">
        <v>927</v>
      </c>
      <c r="B933" s="122" t="s">
        <v>597</v>
      </c>
      <c r="C933" s="122" t="s">
        <v>751</v>
      </c>
      <c r="D933" s="124" t="s">
        <v>1071</v>
      </c>
      <c r="E933" s="133">
        <v>6132.38</v>
      </c>
      <c r="F933" s="128">
        <v>55.748909090909095</v>
      </c>
    </row>
    <row r="934" spans="1:6" x14ac:dyDescent="0.3">
      <c r="A934" s="68">
        <v>928</v>
      </c>
      <c r="B934" s="120" t="s">
        <v>597</v>
      </c>
      <c r="C934" s="120" t="s">
        <v>693</v>
      </c>
      <c r="D934" s="121">
        <v>4</v>
      </c>
      <c r="E934" s="134">
        <v>3012.05</v>
      </c>
      <c r="F934" s="129">
        <v>55.778703703703705</v>
      </c>
    </row>
    <row r="935" spans="1:6" x14ac:dyDescent="0.3">
      <c r="A935" s="68">
        <v>929</v>
      </c>
      <c r="B935" s="122" t="s">
        <v>597</v>
      </c>
      <c r="C935" s="122" t="s">
        <v>308</v>
      </c>
      <c r="D935" s="123">
        <v>52</v>
      </c>
      <c r="E935" s="133">
        <v>3580.01</v>
      </c>
      <c r="F935" s="128">
        <v>79.555777777777777</v>
      </c>
    </row>
    <row r="936" spans="1:6" x14ac:dyDescent="0.3">
      <c r="A936" s="68">
        <v>930</v>
      </c>
      <c r="B936" s="120" t="s">
        <v>597</v>
      </c>
      <c r="C936" s="120" t="s">
        <v>724</v>
      </c>
      <c r="D936" s="121" t="s">
        <v>752</v>
      </c>
      <c r="E936" s="134">
        <v>6669.8</v>
      </c>
      <c r="F936" s="129">
        <v>51.306153846153848</v>
      </c>
    </row>
    <row r="937" spans="1:6" x14ac:dyDescent="0.3">
      <c r="A937" s="68">
        <v>931</v>
      </c>
      <c r="B937" s="122" t="s">
        <v>597</v>
      </c>
      <c r="C937" s="122" t="s">
        <v>724</v>
      </c>
      <c r="D937" s="123" t="s">
        <v>753</v>
      </c>
      <c r="E937" s="133">
        <v>2128.15</v>
      </c>
      <c r="F937" s="128">
        <v>45.279787234042558</v>
      </c>
    </row>
    <row r="938" spans="1:6" x14ac:dyDescent="0.3">
      <c r="A938" s="68">
        <v>932</v>
      </c>
      <c r="B938" s="120" t="s">
        <v>597</v>
      </c>
      <c r="C938" s="120" t="s">
        <v>724</v>
      </c>
      <c r="D938" s="121" t="s">
        <v>754</v>
      </c>
      <c r="E938" s="134">
        <v>4382.99</v>
      </c>
      <c r="F938" s="129">
        <v>56.192179487179487</v>
      </c>
    </row>
    <row r="939" spans="1:6" x14ac:dyDescent="0.3">
      <c r="A939" s="68">
        <v>933</v>
      </c>
      <c r="B939" s="122" t="s">
        <v>597</v>
      </c>
      <c r="C939" s="122" t="s">
        <v>724</v>
      </c>
      <c r="D939" s="123" t="s">
        <v>755</v>
      </c>
      <c r="E939" s="133">
        <v>2128.15</v>
      </c>
      <c r="F939" s="128">
        <v>45.279787234042558</v>
      </c>
    </row>
    <row r="940" spans="1:6" x14ac:dyDescent="0.3">
      <c r="A940" s="68">
        <v>934</v>
      </c>
      <c r="B940" s="120" t="s">
        <v>597</v>
      </c>
      <c r="C940" s="120" t="s">
        <v>724</v>
      </c>
      <c r="D940" s="121" t="s">
        <v>756</v>
      </c>
      <c r="E940" s="134">
        <v>2505.0700000000002</v>
      </c>
      <c r="F940" s="129">
        <v>67.704594594594596</v>
      </c>
    </row>
    <row r="941" spans="1:6" x14ac:dyDescent="0.3">
      <c r="A941" s="68">
        <v>935</v>
      </c>
      <c r="B941" s="122" t="s">
        <v>597</v>
      </c>
      <c r="C941" s="122" t="s">
        <v>724</v>
      </c>
      <c r="D941" s="123" t="s">
        <v>757</v>
      </c>
      <c r="E941" s="133">
        <v>2322.4299999999998</v>
      </c>
      <c r="F941" s="128">
        <v>48.383958333333332</v>
      </c>
    </row>
    <row r="942" spans="1:6" x14ac:dyDescent="0.3">
      <c r="A942" s="68">
        <v>936</v>
      </c>
      <c r="B942" s="120" t="s">
        <v>597</v>
      </c>
      <c r="C942" s="120" t="s">
        <v>724</v>
      </c>
      <c r="D942" s="121" t="s">
        <v>758</v>
      </c>
      <c r="E942" s="134">
        <v>4801.3999999999996</v>
      </c>
      <c r="F942" s="129">
        <v>57.848192771084335</v>
      </c>
    </row>
    <row r="943" spans="1:6" x14ac:dyDescent="0.3">
      <c r="A943" s="68">
        <v>937</v>
      </c>
      <c r="B943" s="122" t="s">
        <v>597</v>
      </c>
      <c r="C943" s="122" t="s">
        <v>742</v>
      </c>
      <c r="D943" s="123" t="s">
        <v>759</v>
      </c>
      <c r="E943" s="133">
        <v>3687.26</v>
      </c>
      <c r="F943" s="128">
        <v>65.843928571428577</v>
      </c>
    </row>
    <row r="944" spans="1:6" x14ac:dyDescent="0.3">
      <c r="A944" s="68">
        <v>938</v>
      </c>
      <c r="B944" s="120" t="s">
        <v>597</v>
      </c>
      <c r="C944" s="120" t="s">
        <v>742</v>
      </c>
      <c r="D944" s="121" t="s">
        <v>760</v>
      </c>
      <c r="E944" s="134">
        <v>808.12</v>
      </c>
      <c r="F944" s="129">
        <v>115.44571428571429</v>
      </c>
    </row>
    <row r="945" spans="1:6" x14ac:dyDescent="0.3">
      <c r="A945" s="68">
        <v>939</v>
      </c>
      <c r="B945" s="122" t="s">
        <v>597</v>
      </c>
      <c r="C945" s="122" t="s">
        <v>742</v>
      </c>
      <c r="D945" s="123" t="s">
        <v>761</v>
      </c>
      <c r="E945" s="133">
        <v>5863.48</v>
      </c>
      <c r="F945" s="128">
        <v>61.07791666666666</v>
      </c>
    </row>
    <row r="946" spans="1:6" x14ac:dyDescent="0.3">
      <c r="A946" s="68">
        <v>940</v>
      </c>
      <c r="B946" s="120" t="s">
        <v>597</v>
      </c>
      <c r="C946" s="120" t="s">
        <v>493</v>
      </c>
      <c r="D946" s="121">
        <v>146</v>
      </c>
      <c r="E946" s="134">
        <v>7629.71</v>
      </c>
      <c r="F946" s="129">
        <v>77.067777777777778</v>
      </c>
    </row>
    <row r="947" spans="1:6" x14ac:dyDescent="0.3">
      <c r="A947" s="68">
        <v>941</v>
      </c>
      <c r="B947" s="122" t="s">
        <v>597</v>
      </c>
      <c r="C947" s="122" t="s">
        <v>742</v>
      </c>
      <c r="D947" s="123">
        <v>3</v>
      </c>
      <c r="E947" s="133">
        <v>3956.93</v>
      </c>
      <c r="F947" s="128">
        <v>34.111465517241378</v>
      </c>
    </row>
    <row r="948" spans="1:6" x14ac:dyDescent="0.3">
      <c r="A948" s="68">
        <v>942</v>
      </c>
      <c r="B948" s="120" t="s">
        <v>597</v>
      </c>
      <c r="C948" s="120" t="s">
        <v>476</v>
      </c>
      <c r="D948" s="121">
        <v>15</v>
      </c>
      <c r="E948" s="134">
        <v>7430.34</v>
      </c>
      <c r="F948" s="129">
        <v>51.599583333333335</v>
      </c>
    </row>
    <row r="949" spans="1:6" x14ac:dyDescent="0.3">
      <c r="A949" s="68">
        <v>943</v>
      </c>
      <c r="B949" s="122" t="s">
        <v>597</v>
      </c>
      <c r="C949" s="122" t="s">
        <v>476</v>
      </c>
      <c r="D949" s="123" t="s">
        <v>762</v>
      </c>
      <c r="E949" s="133">
        <v>4304.6000000000004</v>
      </c>
      <c r="F949" s="128">
        <v>538.07500000000005</v>
      </c>
    </row>
    <row r="950" spans="1:6" x14ac:dyDescent="0.3">
      <c r="A950" s="68">
        <v>944</v>
      </c>
      <c r="B950" s="120" t="s">
        <v>597</v>
      </c>
      <c r="C950" s="120" t="s">
        <v>513</v>
      </c>
      <c r="D950" s="121">
        <v>3</v>
      </c>
      <c r="E950" s="134">
        <v>6385.58</v>
      </c>
      <c r="F950" s="129">
        <v>51.08464</v>
      </c>
    </row>
    <row r="951" spans="1:6" x14ac:dyDescent="0.3">
      <c r="A951" s="68">
        <v>945</v>
      </c>
      <c r="B951" s="122" t="s">
        <v>597</v>
      </c>
      <c r="C951" s="122" t="s">
        <v>443</v>
      </c>
      <c r="D951" s="123" t="s">
        <v>763</v>
      </c>
      <c r="E951" s="133">
        <v>3912.19</v>
      </c>
      <c r="F951" s="128">
        <v>59.275606060606059</v>
      </c>
    </row>
    <row r="952" spans="1:6" x14ac:dyDescent="0.3">
      <c r="A952" s="68">
        <v>946</v>
      </c>
      <c r="B952" s="120" t="s">
        <v>597</v>
      </c>
      <c r="C952" s="120" t="s">
        <v>443</v>
      </c>
      <c r="D952" s="121">
        <v>86</v>
      </c>
      <c r="E952" s="134">
        <v>4812.6400000000003</v>
      </c>
      <c r="F952" s="129">
        <v>47.18274509803922</v>
      </c>
    </row>
    <row r="953" spans="1:6" x14ac:dyDescent="0.3">
      <c r="A953" s="68">
        <v>947</v>
      </c>
      <c r="B953" s="122" t="s">
        <v>597</v>
      </c>
      <c r="C953" s="122" t="s">
        <v>764</v>
      </c>
      <c r="D953" s="126" t="s">
        <v>650</v>
      </c>
      <c r="E953" s="133">
        <v>2489.48</v>
      </c>
      <c r="F953" s="128">
        <v>69.152222222222221</v>
      </c>
    </row>
    <row r="954" spans="1:6" x14ac:dyDescent="0.3">
      <c r="A954" s="68">
        <v>948</v>
      </c>
      <c r="B954" s="120" t="s">
        <v>597</v>
      </c>
      <c r="C954" s="120" t="s">
        <v>764</v>
      </c>
      <c r="D954" s="127" t="s">
        <v>1064</v>
      </c>
      <c r="E954" s="134">
        <v>2489.48</v>
      </c>
      <c r="F954" s="129">
        <v>62.237000000000002</v>
      </c>
    </row>
    <row r="955" spans="1:6" x14ac:dyDescent="0.3">
      <c r="A955" s="68">
        <v>949</v>
      </c>
      <c r="B955" s="122" t="s">
        <v>597</v>
      </c>
      <c r="C955" s="122" t="s">
        <v>999</v>
      </c>
      <c r="D955" s="123" t="s">
        <v>1000</v>
      </c>
      <c r="E955" s="133">
        <v>4495.3999999999996</v>
      </c>
      <c r="F955" s="128">
        <v>83.248148148148147</v>
      </c>
    </row>
    <row r="956" spans="1:6" x14ac:dyDescent="0.3">
      <c r="A956" s="68">
        <v>950</v>
      </c>
      <c r="B956" s="120" t="s">
        <v>597</v>
      </c>
      <c r="C956" s="120" t="s">
        <v>1001</v>
      </c>
      <c r="D956" s="121">
        <v>9</v>
      </c>
      <c r="E956" s="134">
        <v>2383.15</v>
      </c>
      <c r="F956" s="129">
        <v>132.39722222222224</v>
      </c>
    </row>
    <row r="957" spans="1:6" x14ac:dyDescent="0.3">
      <c r="A957" s="68">
        <v>951</v>
      </c>
      <c r="B957" s="122" t="s">
        <v>597</v>
      </c>
      <c r="C957" s="122" t="s">
        <v>1002</v>
      </c>
      <c r="D957" s="123" t="s">
        <v>536</v>
      </c>
      <c r="E957" s="133">
        <v>1592.28</v>
      </c>
      <c r="F957" s="128">
        <v>132.69</v>
      </c>
    </row>
    <row r="958" spans="1:6" x14ac:dyDescent="0.3">
      <c r="A958" s="68">
        <v>952</v>
      </c>
      <c r="B958" s="120" t="s">
        <v>597</v>
      </c>
      <c r="C958" s="120" t="s">
        <v>1003</v>
      </c>
      <c r="D958" s="121">
        <v>164</v>
      </c>
      <c r="E958" s="134">
        <v>10387.450000000001</v>
      </c>
      <c r="F958" s="129">
        <v>48.0900462962963</v>
      </c>
    </row>
    <row r="959" spans="1:6" x14ac:dyDescent="0.3">
      <c r="A959" s="68">
        <v>953</v>
      </c>
      <c r="B959" s="122" t="s">
        <v>597</v>
      </c>
      <c r="C959" s="122" t="s">
        <v>1004</v>
      </c>
      <c r="D959" s="123" t="s">
        <v>1005</v>
      </c>
      <c r="E959" s="133">
        <v>3750.3</v>
      </c>
      <c r="F959" s="128">
        <v>69.45</v>
      </c>
    </row>
    <row r="960" spans="1:6" x14ac:dyDescent="0.3">
      <c r="A960" s="68">
        <v>954</v>
      </c>
      <c r="B960" s="120" t="s">
        <v>597</v>
      </c>
      <c r="C960" s="120" t="s">
        <v>997</v>
      </c>
      <c r="D960" s="121" t="s">
        <v>832</v>
      </c>
      <c r="E960" s="134">
        <v>6491.81</v>
      </c>
      <c r="F960" s="129">
        <v>124.8425</v>
      </c>
    </row>
    <row r="961" spans="1:6" x14ac:dyDescent="0.3">
      <c r="A961" s="68">
        <v>955</v>
      </c>
      <c r="B961" s="122" t="s">
        <v>597</v>
      </c>
      <c r="C961" s="122" t="s">
        <v>1006</v>
      </c>
      <c r="D961" s="123">
        <v>5</v>
      </c>
      <c r="E961" s="133">
        <v>3429.66</v>
      </c>
      <c r="F961" s="128">
        <v>47.634166666666665</v>
      </c>
    </row>
    <row r="962" spans="1:6" x14ac:dyDescent="0.3">
      <c r="A962" s="68">
        <v>956</v>
      </c>
      <c r="B962" s="120" t="s">
        <v>597</v>
      </c>
      <c r="C962" s="120" t="s">
        <v>1007</v>
      </c>
      <c r="D962" s="121">
        <v>31</v>
      </c>
      <c r="E962" s="134">
        <v>5925.72</v>
      </c>
      <c r="F962" s="129">
        <v>45.935813953488378</v>
      </c>
    </row>
    <row r="963" spans="1:6" x14ac:dyDescent="0.3">
      <c r="A963" s="68">
        <v>957</v>
      </c>
      <c r="B963" s="122" t="s">
        <v>597</v>
      </c>
      <c r="C963" s="122" t="s">
        <v>1008</v>
      </c>
      <c r="D963" s="123">
        <v>40</v>
      </c>
      <c r="E963" s="133">
        <v>4017.3</v>
      </c>
      <c r="F963" s="128">
        <v>89.273333333333341</v>
      </c>
    </row>
    <row r="964" spans="1:6" x14ac:dyDescent="0.3">
      <c r="A964" s="68">
        <v>958</v>
      </c>
      <c r="B964" s="120" t="s">
        <v>597</v>
      </c>
      <c r="C964" s="120" t="s">
        <v>1009</v>
      </c>
      <c r="D964" s="121">
        <v>9</v>
      </c>
      <c r="E964" s="134">
        <v>10512.62</v>
      </c>
      <c r="F964" s="129">
        <v>68.709934640522874</v>
      </c>
    </row>
    <row r="965" spans="1:6" x14ac:dyDescent="0.3">
      <c r="A965" s="68">
        <v>959</v>
      </c>
      <c r="B965" s="122" t="s">
        <v>597</v>
      </c>
      <c r="C965" s="122" t="s">
        <v>1010</v>
      </c>
      <c r="D965" s="123" t="s">
        <v>1011</v>
      </c>
      <c r="E965" s="133">
        <v>3122.41</v>
      </c>
      <c r="F965" s="128">
        <v>69.38688888888889</v>
      </c>
    </row>
    <row r="966" spans="1:6" x14ac:dyDescent="0.3">
      <c r="A966" s="68">
        <v>960</v>
      </c>
      <c r="B966" s="120" t="s">
        <v>597</v>
      </c>
      <c r="C966" s="120" t="s">
        <v>1010</v>
      </c>
      <c r="D966" s="121" t="s">
        <v>1012</v>
      </c>
      <c r="E966" s="134">
        <v>3580.01</v>
      </c>
      <c r="F966" s="129">
        <v>74.583541666666676</v>
      </c>
    </row>
    <row r="967" spans="1:6" x14ac:dyDescent="0.3">
      <c r="A967" s="68">
        <v>961</v>
      </c>
      <c r="B967" s="122" t="s">
        <v>597</v>
      </c>
      <c r="C967" s="122" t="s">
        <v>1013</v>
      </c>
      <c r="D967" s="123">
        <v>145</v>
      </c>
      <c r="E967" s="133">
        <v>5023.03</v>
      </c>
      <c r="F967" s="128">
        <v>57.079886363636362</v>
      </c>
    </row>
    <row r="968" spans="1:6" x14ac:dyDescent="0.3">
      <c r="A968" s="68">
        <v>962</v>
      </c>
      <c r="B968" s="120" t="s">
        <v>597</v>
      </c>
      <c r="C968" s="120" t="s">
        <v>779</v>
      </c>
      <c r="D968" s="121">
        <v>17</v>
      </c>
      <c r="E968" s="134">
        <v>2071.81</v>
      </c>
      <c r="F968" s="129">
        <v>129.488125</v>
      </c>
    </row>
    <row r="969" spans="1:6" x14ac:dyDescent="0.3">
      <c r="A969" s="68">
        <v>963</v>
      </c>
      <c r="B969" s="122" t="s">
        <v>597</v>
      </c>
      <c r="C969" s="122" t="s">
        <v>779</v>
      </c>
      <c r="D969" s="123">
        <v>27</v>
      </c>
      <c r="E969" s="133">
        <v>2071.81</v>
      </c>
      <c r="F969" s="128">
        <v>129.488125</v>
      </c>
    </row>
    <row r="970" spans="1:6" x14ac:dyDescent="0.3">
      <c r="A970" s="68">
        <v>964</v>
      </c>
      <c r="B970" s="120" t="s">
        <v>597</v>
      </c>
      <c r="C970" s="120" t="s">
        <v>779</v>
      </c>
      <c r="D970" s="121">
        <v>29</v>
      </c>
      <c r="E970" s="134">
        <v>2071.81</v>
      </c>
      <c r="F970" s="129">
        <v>129.488125</v>
      </c>
    </row>
    <row r="971" spans="1:6" x14ac:dyDescent="0.3">
      <c r="A971" s="68">
        <v>965</v>
      </c>
      <c r="B971" s="122" t="s">
        <v>597</v>
      </c>
      <c r="C971" s="122" t="s">
        <v>704</v>
      </c>
      <c r="D971" s="123">
        <v>31</v>
      </c>
      <c r="E971" s="133">
        <v>4460.22</v>
      </c>
      <c r="F971" s="128">
        <v>61.098904109589043</v>
      </c>
    </row>
    <row r="972" spans="1:6" x14ac:dyDescent="0.3">
      <c r="A972" s="68">
        <v>966</v>
      </c>
      <c r="B972" s="120" t="s">
        <v>597</v>
      </c>
      <c r="C972" s="120" t="s">
        <v>473</v>
      </c>
      <c r="D972" s="121">
        <v>221</v>
      </c>
      <c r="E972" s="134">
        <v>2589.7800000000002</v>
      </c>
      <c r="F972" s="129">
        <v>57.550666666666672</v>
      </c>
    </row>
    <row r="973" spans="1:6" x14ac:dyDescent="0.3">
      <c r="A973" s="68">
        <v>967</v>
      </c>
      <c r="B973" s="122" t="s">
        <v>597</v>
      </c>
      <c r="C973" s="122" t="s">
        <v>473</v>
      </c>
      <c r="D973" s="123" t="s">
        <v>784</v>
      </c>
      <c r="E973" s="133">
        <v>2525.8200000000002</v>
      </c>
      <c r="F973" s="128">
        <v>50.516400000000004</v>
      </c>
    </row>
    <row r="974" spans="1:6" x14ac:dyDescent="0.3">
      <c r="A974" s="68">
        <v>968</v>
      </c>
      <c r="B974" s="120" t="s">
        <v>597</v>
      </c>
      <c r="C974" s="120" t="s">
        <v>742</v>
      </c>
      <c r="D974" s="121">
        <v>43</v>
      </c>
      <c r="E974" s="134">
        <v>2824.12</v>
      </c>
      <c r="F974" s="129">
        <v>62.758222222222223</v>
      </c>
    </row>
    <row r="975" spans="1:6" x14ac:dyDescent="0.3">
      <c r="A975" s="68">
        <v>969</v>
      </c>
      <c r="B975" s="122" t="s">
        <v>597</v>
      </c>
      <c r="C975" s="122" t="s">
        <v>407</v>
      </c>
      <c r="D975" s="123" t="s">
        <v>1072</v>
      </c>
      <c r="E975" s="133">
        <v>6261.14</v>
      </c>
      <c r="F975" s="128">
        <v>52.176166666666667</v>
      </c>
    </row>
    <row r="976" spans="1:6" x14ac:dyDescent="0.3">
      <c r="A976" s="68">
        <v>970</v>
      </c>
      <c r="B976" s="120" t="s">
        <v>597</v>
      </c>
      <c r="C976" s="120" t="s">
        <v>407</v>
      </c>
      <c r="D976" s="121" t="s">
        <v>785</v>
      </c>
      <c r="E976" s="134">
        <v>1616.27</v>
      </c>
      <c r="F976" s="129">
        <v>107.75133333333333</v>
      </c>
    </row>
    <row r="977" spans="1:6" x14ac:dyDescent="0.3">
      <c r="A977" s="68">
        <v>971</v>
      </c>
      <c r="B977" s="122" t="s">
        <v>597</v>
      </c>
      <c r="C977" s="122" t="s">
        <v>601</v>
      </c>
      <c r="D977" s="123" t="s">
        <v>786</v>
      </c>
      <c r="E977" s="133">
        <v>2720.1</v>
      </c>
      <c r="F977" s="128">
        <v>75.558333333333337</v>
      </c>
    </row>
    <row r="978" spans="1:6" x14ac:dyDescent="0.3">
      <c r="A978" s="68">
        <v>972</v>
      </c>
      <c r="B978" s="120" t="s">
        <v>597</v>
      </c>
      <c r="C978" s="120" t="s">
        <v>407</v>
      </c>
      <c r="D978" s="121" t="s">
        <v>787</v>
      </c>
      <c r="E978" s="134">
        <v>10809.32</v>
      </c>
      <c r="F978" s="129">
        <v>75.064722222222215</v>
      </c>
    </row>
    <row r="979" spans="1:6" x14ac:dyDescent="0.3">
      <c r="A979" s="68">
        <v>973</v>
      </c>
      <c r="B979" s="122" t="s">
        <v>597</v>
      </c>
      <c r="C979" s="122" t="s">
        <v>788</v>
      </c>
      <c r="D979" s="123">
        <v>14</v>
      </c>
      <c r="E979" s="133">
        <v>3316.69</v>
      </c>
      <c r="F979" s="128">
        <v>61.420185185185183</v>
      </c>
    </row>
    <row r="980" spans="1:6" x14ac:dyDescent="0.3">
      <c r="A980" s="68">
        <v>974</v>
      </c>
      <c r="B980" s="120" t="s">
        <v>597</v>
      </c>
      <c r="C980" s="120" t="s">
        <v>420</v>
      </c>
      <c r="D980" s="121" t="s">
        <v>789</v>
      </c>
      <c r="E980" s="134">
        <v>3393.84</v>
      </c>
      <c r="F980" s="129">
        <v>42.423000000000002</v>
      </c>
    </row>
    <row r="981" spans="1:6" x14ac:dyDescent="0.3">
      <c r="A981" s="68">
        <v>975</v>
      </c>
      <c r="B981" s="122" t="s">
        <v>597</v>
      </c>
      <c r="C981" s="122" t="s">
        <v>420</v>
      </c>
      <c r="D981" s="123" t="s">
        <v>790</v>
      </c>
      <c r="E981" s="133">
        <v>4965.42</v>
      </c>
      <c r="F981" s="128">
        <v>38.195538461538462</v>
      </c>
    </row>
    <row r="982" spans="1:6" x14ac:dyDescent="0.3">
      <c r="A982" s="68">
        <v>976</v>
      </c>
      <c r="B982" s="120" t="s">
        <v>597</v>
      </c>
      <c r="C982" s="120" t="s">
        <v>420</v>
      </c>
      <c r="D982" s="121" t="s">
        <v>791</v>
      </c>
      <c r="E982" s="134">
        <v>3797.63</v>
      </c>
      <c r="F982" s="129">
        <v>60.27984126984127</v>
      </c>
    </row>
    <row r="983" spans="1:6" x14ac:dyDescent="0.3">
      <c r="A983" s="68">
        <v>977</v>
      </c>
      <c r="B983" s="122" t="s">
        <v>597</v>
      </c>
      <c r="C983" s="122" t="s">
        <v>420</v>
      </c>
      <c r="D983" s="123" t="s">
        <v>792</v>
      </c>
      <c r="E983" s="133">
        <v>2397.8200000000002</v>
      </c>
      <c r="F983" s="128">
        <v>88.808148148148149</v>
      </c>
    </row>
    <row r="984" spans="1:6" x14ac:dyDescent="0.3">
      <c r="A984" s="68">
        <v>978</v>
      </c>
      <c r="B984" s="120" t="s">
        <v>597</v>
      </c>
      <c r="C984" s="120" t="s">
        <v>420</v>
      </c>
      <c r="D984" s="121">
        <v>98</v>
      </c>
      <c r="E984" s="134">
        <v>4813.12</v>
      </c>
      <c r="F984" s="129">
        <v>41.137777777777778</v>
      </c>
    </row>
    <row r="985" spans="1:6" x14ac:dyDescent="0.3">
      <c r="A985" s="68">
        <v>979</v>
      </c>
      <c r="B985" s="122" t="s">
        <v>597</v>
      </c>
      <c r="C985" s="122" t="s">
        <v>693</v>
      </c>
      <c r="D985" s="123" t="s">
        <v>793</v>
      </c>
      <c r="E985" s="133">
        <v>15564.38</v>
      </c>
      <c r="F985" s="128">
        <v>32.9753813559322</v>
      </c>
    </row>
    <row r="986" spans="1:6" x14ac:dyDescent="0.3">
      <c r="A986" s="68">
        <v>980</v>
      </c>
      <c r="B986" s="120" t="s">
        <v>597</v>
      </c>
      <c r="C986" s="120" t="s">
        <v>363</v>
      </c>
      <c r="D986" s="121">
        <v>13</v>
      </c>
      <c r="E986" s="134">
        <v>3913.28</v>
      </c>
      <c r="F986" s="129">
        <v>88.938181818181818</v>
      </c>
    </row>
    <row r="987" spans="1:6" x14ac:dyDescent="0.3">
      <c r="A987" s="68">
        <v>981</v>
      </c>
      <c r="B987" s="122" t="s">
        <v>597</v>
      </c>
      <c r="C987" s="122" t="s">
        <v>420</v>
      </c>
      <c r="D987" s="123">
        <v>133</v>
      </c>
      <c r="E987" s="133">
        <v>3464.35</v>
      </c>
      <c r="F987" s="128">
        <v>72.173958333333331</v>
      </c>
    </row>
    <row r="988" spans="1:6" x14ac:dyDescent="0.3">
      <c r="A988" s="68">
        <v>982</v>
      </c>
      <c r="B988" s="120" t="s">
        <v>597</v>
      </c>
      <c r="C988" s="120" t="s">
        <v>764</v>
      </c>
      <c r="D988" s="121" t="s">
        <v>794</v>
      </c>
      <c r="E988" s="134">
        <v>4304.6000000000004</v>
      </c>
      <c r="F988" s="129">
        <v>110.37435897435898</v>
      </c>
    </row>
    <row r="989" spans="1:6" x14ac:dyDescent="0.3">
      <c r="A989" s="68">
        <v>983</v>
      </c>
      <c r="B989" s="122" t="s">
        <v>597</v>
      </c>
      <c r="C989" s="122" t="s">
        <v>795</v>
      </c>
      <c r="D989" s="123" t="s">
        <v>796</v>
      </c>
      <c r="E989" s="133">
        <v>828.19</v>
      </c>
      <c r="F989" s="128">
        <v>276.06333333333333</v>
      </c>
    </row>
    <row r="990" spans="1:6" x14ac:dyDescent="0.3">
      <c r="A990" s="68">
        <v>984</v>
      </c>
      <c r="B990" s="120" t="s">
        <v>597</v>
      </c>
      <c r="C990" s="120" t="s">
        <v>426</v>
      </c>
      <c r="D990" s="121" t="s">
        <v>797</v>
      </c>
      <c r="E990" s="134">
        <v>1293.98</v>
      </c>
      <c r="F990" s="129">
        <v>161.7475</v>
      </c>
    </row>
    <row r="991" spans="1:6" x14ac:dyDescent="0.3">
      <c r="A991" s="68">
        <v>985</v>
      </c>
      <c r="B991" s="122" t="s">
        <v>597</v>
      </c>
      <c r="C991" s="122" t="s">
        <v>426</v>
      </c>
      <c r="D991" s="123" t="s">
        <v>798</v>
      </c>
      <c r="E991" s="133">
        <v>1293.98</v>
      </c>
      <c r="F991" s="128">
        <v>129.398</v>
      </c>
    </row>
    <row r="992" spans="1:6" x14ac:dyDescent="0.3">
      <c r="A992" s="68">
        <v>986</v>
      </c>
      <c r="B992" s="120" t="s">
        <v>597</v>
      </c>
      <c r="C992" s="120" t="s">
        <v>426</v>
      </c>
      <c r="D992" s="121" t="s">
        <v>799</v>
      </c>
      <c r="E992" s="134">
        <v>1293.98</v>
      </c>
      <c r="F992" s="129">
        <v>129.398</v>
      </c>
    </row>
    <row r="993" spans="1:6" x14ac:dyDescent="0.3">
      <c r="A993" s="68">
        <v>987</v>
      </c>
      <c r="B993" s="122" t="s">
        <v>597</v>
      </c>
      <c r="C993" s="122" t="s">
        <v>426</v>
      </c>
      <c r="D993" s="123" t="s">
        <v>800</v>
      </c>
      <c r="E993" s="133">
        <v>5688.59</v>
      </c>
      <c r="F993" s="128">
        <v>58.645257731958765</v>
      </c>
    </row>
    <row r="994" spans="1:6" x14ac:dyDescent="0.3">
      <c r="A994" s="68">
        <v>988</v>
      </c>
      <c r="B994" s="120" t="s">
        <v>597</v>
      </c>
      <c r="C994" s="120" t="s">
        <v>788</v>
      </c>
      <c r="D994" s="121" t="s">
        <v>801</v>
      </c>
      <c r="E994" s="134">
        <v>3463</v>
      </c>
      <c r="F994" s="129">
        <v>65.339622641509436</v>
      </c>
    </row>
    <row r="995" spans="1:6" x14ac:dyDescent="0.3">
      <c r="A995" s="68">
        <v>989</v>
      </c>
      <c r="B995" s="122" t="s">
        <v>597</v>
      </c>
      <c r="C995" s="122" t="s">
        <v>788</v>
      </c>
      <c r="D995" s="123" t="s">
        <v>802</v>
      </c>
      <c r="E995" s="133">
        <v>2319.19</v>
      </c>
      <c r="F995" s="128">
        <v>96.632916666666674</v>
      </c>
    </row>
    <row r="996" spans="1:6" x14ac:dyDescent="0.3">
      <c r="A996" s="68">
        <v>990</v>
      </c>
      <c r="B996" s="120" t="s">
        <v>597</v>
      </c>
      <c r="C996" s="120" t="s">
        <v>788</v>
      </c>
      <c r="D996" s="121" t="s">
        <v>803</v>
      </c>
      <c r="E996" s="134">
        <v>4084.93</v>
      </c>
      <c r="F996" s="129">
        <v>68.082166666666666</v>
      </c>
    </row>
    <row r="997" spans="1:6" x14ac:dyDescent="0.3">
      <c r="A997" s="68">
        <v>991</v>
      </c>
      <c r="B997" s="122" t="s">
        <v>597</v>
      </c>
      <c r="C997" s="122" t="s">
        <v>804</v>
      </c>
      <c r="D997" s="123" t="s">
        <v>805</v>
      </c>
      <c r="E997" s="133">
        <v>1086.52</v>
      </c>
      <c r="F997" s="128">
        <v>72.434666666666672</v>
      </c>
    </row>
    <row r="998" spans="1:6" x14ac:dyDescent="0.3">
      <c r="A998" s="68">
        <v>992</v>
      </c>
      <c r="B998" s="120" t="s">
        <v>597</v>
      </c>
      <c r="C998" s="120" t="s">
        <v>414</v>
      </c>
      <c r="D998" s="121">
        <v>31</v>
      </c>
      <c r="E998" s="134">
        <v>6144.13</v>
      </c>
      <c r="F998" s="129">
        <v>55.352522522522527</v>
      </c>
    </row>
    <row r="999" spans="1:6" x14ac:dyDescent="0.3">
      <c r="A999" s="68">
        <v>993</v>
      </c>
      <c r="B999" s="122" t="s">
        <v>597</v>
      </c>
      <c r="C999" s="122" t="s">
        <v>306</v>
      </c>
      <c r="D999" s="123">
        <v>3</v>
      </c>
      <c r="E999" s="133">
        <v>3122.41</v>
      </c>
      <c r="F999" s="128">
        <v>74.343095238095231</v>
      </c>
    </row>
    <row r="1000" spans="1:6" x14ac:dyDescent="0.3">
      <c r="A1000" s="68">
        <v>994</v>
      </c>
      <c r="B1000" s="120" t="s">
        <v>597</v>
      </c>
      <c r="C1000" s="120" t="s">
        <v>306</v>
      </c>
      <c r="D1000" s="121" t="s">
        <v>806</v>
      </c>
      <c r="E1000" s="134">
        <v>2617.4899999999998</v>
      </c>
      <c r="F1000" s="129">
        <v>74.785428571428568</v>
      </c>
    </row>
    <row r="1001" spans="1:6" x14ac:dyDescent="0.3">
      <c r="A1001" s="68">
        <v>995</v>
      </c>
      <c r="B1001" s="122" t="s">
        <v>597</v>
      </c>
      <c r="C1001" s="122" t="s">
        <v>306</v>
      </c>
      <c r="D1001" s="123" t="s">
        <v>807</v>
      </c>
      <c r="E1001" s="133">
        <v>2553.44</v>
      </c>
      <c r="F1001" s="128">
        <v>88.049655172413793</v>
      </c>
    </row>
    <row r="1002" spans="1:6" x14ac:dyDescent="0.3">
      <c r="A1002" s="68">
        <v>996</v>
      </c>
      <c r="B1002" s="120" t="s">
        <v>597</v>
      </c>
      <c r="C1002" s="120" t="s">
        <v>808</v>
      </c>
      <c r="D1002" s="121" t="s">
        <v>809</v>
      </c>
      <c r="E1002" s="134">
        <v>1424.78</v>
      </c>
      <c r="F1002" s="129">
        <v>94.98533333333333</v>
      </c>
    </row>
    <row r="1003" spans="1:6" x14ac:dyDescent="0.3">
      <c r="A1003" s="68">
        <v>997</v>
      </c>
      <c r="B1003" s="122" t="s">
        <v>597</v>
      </c>
      <c r="C1003" s="122" t="s">
        <v>351</v>
      </c>
      <c r="D1003" s="123" t="s">
        <v>810</v>
      </c>
      <c r="E1003" s="133">
        <v>1317.97</v>
      </c>
      <c r="F1003" s="128">
        <v>82.373125000000002</v>
      </c>
    </row>
    <row r="1004" spans="1:6" x14ac:dyDescent="0.3">
      <c r="A1004" s="68">
        <v>998</v>
      </c>
      <c r="B1004" s="120" t="s">
        <v>597</v>
      </c>
      <c r="C1004" s="120" t="s">
        <v>653</v>
      </c>
      <c r="D1004" s="121" t="s">
        <v>645</v>
      </c>
      <c r="E1004" s="134">
        <v>3475.97</v>
      </c>
      <c r="F1004" s="129">
        <v>96.55472222222221</v>
      </c>
    </row>
    <row r="1005" spans="1:6" x14ac:dyDescent="0.3">
      <c r="A1005" s="68">
        <v>999</v>
      </c>
      <c r="B1005" s="122" t="s">
        <v>597</v>
      </c>
      <c r="C1005" s="122" t="s">
        <v>691</v>
      </c>
      <c r="D1005" s="123" t="s">
        <v>811</v>
      </c>
      <c r="E1005" s="133">
        <v>2809.45</v>
      </c>
      <c r="F1005" s="128">
        <v>133.78333333333333</v>
      </c>
    </row>
    <row r="1006" spans="1:6" x14ac:dyDescent="0.3">
      <c r="A1006" s="68">
        <v>1000</v>
      </c>
      <c r="B1006" s="120" t="s">
        <v>597</v>
      </c>
      <c r="C1006" s="120" t="s">
        <v>638</v>
      </c>
      <c r="D1006" s="121" t="s">
        <v>812</v>
      </c>
      <c r="E1006" s="134">
        <v>6261.14</v>
      </c>
      <c r="F1006" s="129">
        <v>55.903035714285714</v>
      </c>
    </row>
    <row r="1007" spans="1:6" x14ac:dyDescent="0.3">
      <c r="A1007" s="68">
        <v>1001</v>
      </c>
      <c r="B1007" s="122" t="s">
        <v>597</v>
      </c>
      <c r="C1007" s="122" t="s">
        <v>638</v>
      </c>
      <c r="D1007" s="123" t="s">
        <v>813</v>
      </c>
      <c r="E1007" s="133">
        <v>5715.98</v>
      </c>
      <c r="F1007" s="128">
        <v>48.033445378151256</v>
      </c>
    </row>
    <row r="1008" spans="1:6" x14ac:dyDescent="0.3">
      <c r="A1008" s="68">
        <v>1002</v>
      </c>
      <c r="B1008" s="120" t="s">
        <v>597</v>
      </c>
      <c r="C1008" s="120" t="s">
        <v>638</v>
      </c>
      <c r="D1008" s="121" t="s">
        <v>814</v>
      </c>
      <c r="E1008" s="134">
        <v>5973.84</v>
      </c>
      <c r="F1008" s="129">
        <v>49.782000000000004</v>
      </c>
    </row>
    <row r="1009" spans="1:6" x14ac:dyDescent="0.3">
      <c r="A1009" s="68">
        <v>1003</v>
      </c>
      <c r="B1009" s="122" t="s">
        <v>597</v>
      </c>
      <c r="C1009" s="122" t="s">
        <v>638</v>
      </c>
      <c r="D1009" s="123" t="s">
        <v>815</v>
      </c>
      <c r="E1009" s="133">
        <v>12868.4</v>
      </c>
      <c r="F1009" s="128">
        <v>49.684942084942087</v>
      </c>
    </row>
    <row r="1010" spans="1:6" x14ac:dyDescent="0.3">
      <c r="A1010" s="68">
        <v>1004</v>
      </c>
      <c r="B1010" s="120" t="s">
        <v>597</v>
      </c>
      <c r="C1010" s="120" t="s">
        <v>691</v>
      </c>
      <c r="D1010" s="121">
        <v>61</v>
      </c>
      <c r="E1010" s="134">
        <v>3238.07</v>
      </c>
      <c r="F1010" s="129">
        <v>77.096904761904767</v>
      </c>
    </row>
    <row r="1011" spans="1:6" x14ac:dyDescent="0.3">
      <c r="A1011" s="68">
        <v>1005</v>
      </c>
      <c r="B1011" s="122" t="s">
        <v>597</v>
      </c>
      <c r="C1011" s="122" t="s">
        <v>691</v>
      </c>
      <c r="D1011" s="123" t="s">
        <v>816</v>
      </c>
      <c r="E1011" s="133">
        <v>1586.83</v>
      </c>
      <c r="F1011" s="128">
        <v>75.563333333333333</v>
      </c>
    </row>
    <row r="1012" spans="1:6" x14ac:dyDescent="0.3">
      <c r="A1012" s="68">
        <v>1006</v>
      </c>
      <c r="B1012" s="120" t="s">
        <v>597</v>
      </c>
      <c r="C1012" s="120" t="s">
        <v>691</v>
      </c>
      <c r="D1012" s="121" t="s">
        <v>817</v>
      </c>
      <c r="E1012" s="134">
        <v>1076.93</v>
      </c>
      <c r="F1012" s="129">
        <v>179.48833333333334</v>
      </c>
    </row>
    <row r="1013" spans="1:6" x14ac:dyDescent="0.3">
      <c r="A1013" s="68">
        <v>1007</v>
      </c>
      <c r="B1013" s="122" t="s">
        <v>597</v>
      </c>
      <c r="C1013" s="122" t="s">
        <v>481</v>
      </c>
      <c r="D1013" s="123" t="s">
        <v>818</v>
      </c>
      <c r="E1013" s="133">
        <v>2453.63</v>
      </c>
      <c r="F1013" s="128">
        <v>66.314324324324332</v>
      </c>
    </row>
    <row r="1014" spans="1:6" x14ac:dyDescent="0.3">
      <c r="A1014" s="68">
        <v>1008</v>
      </c>
      <c r="B1014" s="120" t="s">
        <v>597</v>
      </c>
      <c r="C1014" s="120" t="s">
        <v>407</v>
      </c>
      <c r="D1014" s="121" t="s">
        <v>714</v>
      </c>
      <c r="E1014" s="134">
        <v>5857.38</v>
      </c>
      <c r="F1014" s="129">
        <v>53.248909090909095</v>
      </c>
    </row>
    <row r="1015" spans="1:6" x14ac:dyDescent="0.3">
      <c r="A1015" s="68">
        <v>1009</v>
      </c>
      <c r="B1015" s="122" t="s">
        <v>597</v>
      </c>
      <c r="C1015" s="122" t="s">
        <v>424</v>
      </c>
      <c r="D1015" s="123" t="s">
        <v>819</v>
      </c>
      <c r="E1015" s="133">
        <v>3542.99</v>
      </c>
      <c r="F1015" s="128">
        <v>126.53535714285714</v>
      </c>
    </row>
    <row r="1016" spans="1:6" x14ac:dyDescent="0.3">
      <c r="A1016" s="68">
        <v>1010</v>
      </c>
      <c r="B1016" s="120" t="s">
        <v>597</v>
      </c>
      <c r="C1016" s="120" t="s">
        <v>424</v>
      </c>
      <c r="D1016" s="121">
        <v>53</v>
      </c>
      <c r="E1016" s="134">
        <v>8219.5400000000009</v>
      </c>
      <c r="F1016" s="129">
        <v>57.479300699300708</v>
      </c>
    </row>
    <row r="1017" spans="1:6" x14ac:dyDescent="0.3">
      <c r="A1017" s="68">
        <v>1011</v>
      </c>
      <c r="B1017" s="122" t="s">
        <v>597</v>
      </c>
      <c r="C1017" s="122" t="s">
        <v>424</v>
      </c>
      <c r="D1017" s="123" t="s">
        <v>820</v>
      </c>
      <c r="E1017" s="133">
        <v>4614.34</v>
      </c>
      <c r="F1017" s="128">
        <v>58.409367088607596</v>
      </c>
    </row>
    <row r="1018" spans="1:6" x14ac:dyDescent="0.3">
      <c r="A1018" s="68">
        <v>1012</v>
      </c>
      <c r="B1018" s="120" t="s">
        <v>597</v>
      </c>
      <c r="C1018" s="120" t="s">
        <v>821</v>
      </c>
      <c r="D1018" s="121">
        <v>51</v>
      </c>
      <c r="E1018" s="134">
        <v>5010.5200000000004</v>
      </c>
      <c r="F1018" s="129">
        <v>83.50866666666667</v>
      </c>
    </row>
    <row r="1019" spans="1:6" x14ac:dyDescent="0.3">
      <c r="A1019" s="68">
        <v>1013</v>
      </c>
      <c r="B1019" s="122" t="s">
        <v>597</v>
      </c>
      <c r="C1019" s="122" t="s">
        <v>821</v>
      </c>
      <c r="D1019" s="123" t="s">
        <v>822</v>
      </c>
      <c r="E1019" s="133">
        <v>2304.83</v>
      </c>
      <c r="F1019" s="128">
        <v>96.03458333333333</v>
      </c>
    </row>
    <row r="1020" spans="1:6" x14ac:dyDescent="0.3">
      <c r="A1020" s="68">
        <v>1014</v>
      </c>
      <c r="B1020" s="120" t="s">
        <v>597</v>
      </c>
      <c r="C1020" s="120" t="s">
        <v>821</v>
      </c>
      <c r="D1020" s="121" t="s">
        <v>823</v>
      </c>
      <c r="E1020" s="134">
        <v>4088.72</v>
      </c>
      <c r="F1020" s="129">
        <v>116.82057142857143</v>
      </c>
    </row>
    <row r="1021" spans="1:6" x14ac:dyDescent="0.3">
      <c r="A1021" s="68">
        <v>1015</v>
      </c>
      <c r="B1021" s="122" t="s">
        <v>597</v>
      </c>
      <c r="C1021" s="122" t="s">
        <v>821</v>
      </c>
      <c r="D1021" s="123" t="s">
        <v>824</v>
      </c>
      <c r="E1021" s="133">
        <v>3371.29</v>
      </c>
      <c r="F1021" s="128">
        <v>116.25137931034483</v>
      </c>
    </row>
    <row r="1022" spans="1:6" x14ac:dyDescent="0.3">
      <c r="A1022" s="68">
        <v>1016</v>
      </c>
      <c r="B1022" s="120" t="s">
        <v>597</v>
      </c>
      <c r="C1022" s="120" t="s">
        <v>613</v>
      </c>
      <c r="D1022" s="121" t="s">
        <v>1065</v>
      </c>
      <c r="E1022" s="134">
        <v>16002.25</v>
      </c>
      <c r="F1022" s="129">
        <v>72.408371040723978</v>
      </c>
    </row>
    <row r="1023" spans="1:6" x14ac:dyDescent="0.3">
      <c r="A1023" s="68">
        <v>1017</v>
      </c>
      <c r="B1023" s="122" t="s">
        <v>597</v>
      </c>
      <c r="C1023" s="122" t="s">
        <v>821</v>
      </c>
      <c r="D1023" s="123" t="s">
        <v>825</v>
      </c>
      <c r="E1023" s="133">
        <v>2506.5700000000002</v>
      </c>
      <c r="F1023" s="128">
        <v>89.520357142857151</v>
      </c>
    </row>
    <row r="1024" spans="1:6" x14ac:dyDescent="0.3">
      <c r="A1024" s="68">
        <v>1018</v>
      </c>
      <c r="B1024" s="120" t="s">
        <v>597</v>
      </c>
      <c r="C1024" s="120" t="s">
        <v>821</v>
      </c>
      <c r="D1024" s="121" t="s">
        <v>826</v>
      </c>
      <c r="E1024" s="134">
        <v>3749.62</v>
      </c>
      <c r="F1024" s="129">
        <v>65.78280701754386</v>
      </c>
    </row>
    <row r="1025" spans="1:6" x14ac:dyDescent="0.3">
      <c r="A1025" s="68">
        <v>1019</v>
      </c>
      <c r="B1025" s="122" t="s">
        <v>597</v>
      </c>
      <c r="C1025" s="122" t="s">
        <v>485</v>
      </c>
      <c r="D1025" s="123">
        <v>12</v>
      </c>
      <c r="E1025" s="133">
        <v>16914.79</v>
      </c>
      <c r="F1025" s="128">
        <v>42.714116161616161</v>
      </c>
    </row>
    <row r="1026" spans="1:6" x14ac:dyDescent="0.3">
      <c r="A1026" s="68">
        <v>1020</v>
      </c>
      <c r="B1026" s="120" t="s">
        <v>597</v>
      </c>
      <c r="C1026" s="120" t="s">
        <v>827</v>
      </c>
      <c r="D1026" s="121">
        <v>65</v>
      </c>
      <c r="E1026" s="134">
        <v>1533.13</v>
      </c>
      <c r="F1026" s="129">
        <v>153.31300000000002</v>
      </c>
    </row>
    <row r="1027" spans="1:6" x14ac:dyDescent="0.3">
      <c r="A1027" s="68">
        <v>1021</v>
      </c>
      <c r="B1027" s="122" t="s">
        <v>597</v>
      </c>
      <c r="C1027" s="122" t="s">
        <v>638</v>
      </c>
      <c r="D1027" s="123">
        <v>30</v>
      </c>
      <c r="E1027" s="133">
        <v>7099.02</v>
      </c>
      <c r="F1027" s="128">
        <v>59.655630252100842</v>
      </c>
    </row>
    <row r="1028" spans="1:6" x14ac:dyDescent="0.3">
      <c r="A1028" s="68">
        <v>1022</v>
      </c>
      <c r="B1028" s="120" t="s">
        <v>597</v>
      </c>
      <c r="C1028" s="120" t="s">
        <v>1014</v>
      </c>
      <c r="D1028" s="121">
        <v>55</v>
      </c>
      <c r="E1028" s="134">
        <v>6226.22</v>
      </c>
      <c r="F1028" s="129">
        <v>67.67630434782609</v>
      </c>
    </row>
    <row r="1029" spans="1:6" x14ac:dyDescent="0.3">
      <c r="A1029" s="68">
        <v>1023</v>
      </c>
      <c r="B1029" s="122" t="s">
        <v>597</v>
      </c>
      <c r="C1029" s="122" t="s">
        <v>1015</v>
      </c>
      <c r="D1029" s="123">
        <v>6</v>
      </c>
      <c r="E1029" s="133">
        <v>3523.88</v>
      </c>
      <c r="F1029" s="128">
        <v>60.756551724137935</v>
      </c>
    </row>
    <row r="1030" spans="1:6" x14ac:dyDescent="0.3">
      <c r="A1030" s="68">
        <v>1024</v>
      </c>
      <c r="B1030" s="120" t="s">
        <v>597</v>
      </c>
      <c r="C1030" s="120" t="s">
        <v>1016</v>
      </c>
      <c r="D1030" s="121">
        <v>26</v>
      </c>
      <c r="E1030" s="134">
        <v>2016.12</v>
      </c>
      <c r="F1030" s="129">
        <v>18.163243243243244</v>
      </c>
    </row>
    <row r="1031" spans="1:6" x14ac:dyDescent="0.3">
      <c r="A1031" s="68">
        <v>1025</v>
      </c>
      <c r="B1031" s="122" t="s">
        <v>597</v>
      </c>
      <c r="C1031" s="122" t="s">
        <v>1017</v>
      </c>
      <c r="D1031" s="123" t="s">
        <v>666</v>
      </c>
      <c r="E1031" s="133">
        <v>2110.5500000000002</v>
      </c>
      <c r="F1031" s="128">
        <v>87.939583333333346</v>
      </c>
    </row>
    <row r="1032" spans="1:6" x14ac:dyDescent="0.3">
      <c r="A1032" s="68">
        <v>1026</v>
      </c>
      <c r="B1032" s="120" t="s">
        <v>597</v>
      </c>
      <c r="C1032" s="120" t="s">
        <v>1018</v>
      </c>
      <c r="D1032" s="121">
        <v>40</v>
      </c>
      <c r="E1032" s="134">
        <v>4145.8</v>
      </c>
      <c r="F1032" s="129">
        <v>92.128888888888895</v>
      </c>
    </row>
    <row r="1033" spans="1:6" x14ac:dyDescent="0.3">
      <c r="A1033" s="68">
        <v>1027</v>
      </c>
      <c r="B1033" s="122" t="s">
        <v>597</v>
      </c>
      <c r="C1033" s="122" t="s">
        <v>764</v>
      </c>
      <c r="D1033" s="126" t="s">
        <v>749</v>
      </c>
      <c r="E1033" s="133">
        <v>2845.66</v>
      </c>
      <c r="F1033" s="128">
        <v>64.674090909090907</v>
      </c>
    </row>
    <row r="1034" spans="1:6" x14ac:dyDescent="0.3">
      <c r="A1034" s="68">
        <v>1028</v>
      </c>
      <c r="B1034" s="120" t="s">
        <v>597</v>
      </c>
      <c r="C1034" s="120" t="s">
        <v>764</v>
      </c>
      <c r="D1034" s="127" t="s">
        <v>1066</v>
      </c>
      <c r="E1034" s="134">
        <v>2845.66</v>
      </c>
      <c r="F1034" s="129">
        <v>64.674090909090907</v>
      </c>
    </row>
    <row r="1035" spans="1:6" x14ac:dyDescent="0.3">
      <c r="A1035" s="68">
        <v>1029</v>
      </c>
      <c r="B1035" s="122" t="s">
        <v>996</v>
      </c>
      <c r="C1035" s="122" t="s">
        <v>751</v>
      </c>
      <c r="D1035" s="123" t="s">
        <v>765</v>
      </c>
      <c r="E1035" s="133">
        <v>2996.78</v>
      </c>
      <c r="F1035" s="128">
        <v>71.351904761904763</v>
      </c>
    </row>
    <row r="1036" spans="1:6" x14ac:dyDescent="0.3">
      <c r="A1036" s="68">
        <v>1030</v>
      </c>
      <c r="B1036" s="120" t="s">
        <v>996</v>
      </c>
      <c r="C1036" s="120" t="s">
        <v>766</v>
      </c>
      <c r="D1036" s="121" t="s">
        <v>767</v>
      </c>
      <c r="E1036" s="134">
        <v>3420.31</v>
      </c>
      <c r="F1036" s="129">
        <v>56.070655737704918</v>
      </c>
    </row>
    <row r="1037" spans="1:6" x14ac:dyDescent="0.3">
      <c r="A1037" s="68">
        <v>1031</v>
      </c>
      <c r="B1037" s="122" t="s">
        <v>996</v>
      </c>
      <c r="C1037" s="122" t="s">
        <v>766</v>
      </c>
      <c r="D1037" s="123" t="s">
        <v>768</v>
      </c>
      <c r="E1037" s="133">
        <v>2945.95</v>
      </c>
      <c r="F1037" s="128">
        <v>49.099166666666662</v>
      </c>
    </row>
    <row r="1038" spans="1:6" x14ac:dyDescent="0.3">
      <c r="A1038" s="68">
        <v>1032</v>
      </c>
      <c r="B1038" s="120" t="s">
        <v>996</v>
      </c>
      <c r="C1038" s="120" t="s">
        <v>766</v>
      </c>
      <c r="D1038" s="121" t="s">
        <v>769</v>
      </c>
      <c r="E1038" s="134">
        <v>2945.95</v>
      </c>
      <c r="F1038" s="129">
        <v>49.099166666666662</v>
      </c>
    </row>
    <row r="1039" spans="1:6" x14ac:dyDescent="0.3">
      <c r="A1039" s="68">
        <v>1033</v>
      </c>
      <c r="B1039" s="122" t="s">
        <v>996</v>
      </c>
      <c r="C1039" s="122" t="s">
        <v>766</v>
      </c>
      <c r="D1039" s="123" t="s">
        <v>770</v>
      </c>
      <c r="E1039" s="133">
        <v>1734.01</v>
      </c>
      <c r="F1039" s="128">
        <v>96.333888888888893</v>
      </c>
    </row>
    <row r="1040" spans="1:6" x14ac:dyDescent="0.3">
      <c r="A1040" s="68">
        <v>1034</v>
      </c>
      <c r="B1040" s="120" t="s">
        <v>996</v>
      </c>
      <c r="C1040" s="120" t="s">
        <v>766</v>
      </c>
      <c r="D1040" s="121" t="s">
        <v>1019</v>
      </c>
      <c r="E1040" s="134">
        <v>2270.7399999999998</v>
      </c>
      <c r="F1040" s="129">
        <v>63.076111111111103</v>
      </c>
    </row>
    <row r="1041" spans="1:6" x14ac:dyDescent="0.3">
      <c r="A1041" s="68">
        <v>1035</v>
      </c>
      <c r="B1041" s="122" t="s">
        <v>996</v>
      </c>
      <c r="C1041" s="122" t="s">
        <v>766</v>
      </c>
      <c r="D1041" s="123" t="s">
        <v>1020</v>
      </c>
      <c r="E1041" s="133">
        <v>3244.25</v>
      </c>
      <c r="F1041" s="128">
        <v>57.933035714285715</v>
      </c>
    </row>
    <row r="1042" spans="1:6" x14ac:dyDescent="0.3">
      <c r="A1042" s="68">
        <v>1036</v>
      </c>
      <c r="B1042" s="120" t="s">
        <v>996</v>
      </c>
      <c r="C1042" s="120" t="s">
        <v>997</v>
      </c>
      <c r="D1042" s="121">
        <v>17</v>
      </c>
      <c r="E1042" s="134">
        <v>797.86</v>
      </c>
      <c r="F1042" s="129">
        <v>265.95333333333332</v>
      </c>
    </row>
    <row r="1043" spans="1:6" x14ac:dyDescent="0.3">
      <c r="A1043" s="68">
        <v>1037</v>
      </c>
      <c r="B1043" s="122" t="s">
        <v>597</v>
      </c>
      <c r="C1043" s="122" t="s">
        <v>764</v>
      </c>
      <c r="D1043" s="123">
        <v>6</v>
      </c>
      <c r="E1043" s="133">
        <v>2845.66</v>
      </c>
      <c r="F1043" s="128">
        <v>64.674090909090907</v>
      </c>
    </row>
    <row r="1044" spans="1:6" x14ac:dyDescent="0.3">
      <c r="A1044" s="68">
        <v>1038</v>
      </c>
      <c r="B1044" s="120" t="s">
        <v>597</v>
      </c>
      <c r="C1044" s="120" t="s">
        <v>613</v>
      </c>
      <c r="D1044" s="121">
        <v>10</v>
      </c>
      <c r="E1044" s="134">
        <v>1523.05</v>
      </c>
      <c r="F1044" s="129">
        <v>117.1576923076923</v>
      </c>
    </row>
    <row r="1045" spans="1:6" x14ac:dyDescent="0.3">
      <c r="A1045" s="68">
        <v>1039</v>
      </c>
      <c r="B1045" s="122" t="s">
        <v>597</v>
      </c>
      <c r="C1045" s="122" t="s">
        <v>613</v>
      </c>
      <c r="D1045" s="123" t="s">
        <v>1067</v>
      </c>
      <c r="E1045" s="133">
        <v>16031.24</v>
      </c>
      <c r="F1045" s="128">
        <v>72.539547511312222</v>
      </c>
    </row>
    <row r="1046" spans="1:6" x14ac:dyDescent="0.3">
      <c r="A1046" s="68">
        <v>1040</v>
      </c>
      <c r="B1046" s="120" t="s">
        <v>597</v>
      </c>
      <c r="C1046" s="120" t="s">
        <v>613</v>
      </c>
      <c r="D1046" s="121" t="s">
        <v>771</v>
      </c>
      <c r="E1046" s="134">
        <v>5317.96</v>
      </c>
      <c r="F1046" s="129">
        <v>59.752359550561799</v>
      </c>
    </row>
    <row r="1047" spans="1:6" x14ac:dyDescent="0.3">
      <c r="A1047" s="68">
        <v>1041</v>
      </c>
      <c r="B1047" s="122" t="s">
        <v>597</v>
      </c>
      <c r="C1047" s="122" t="s">
        <v>613</v>
      </c>
      <c r="D1047" s="123" t="s">
        <v>772</v>
      </c>
      <c r="E1047" s="133">
        <v>8453.2800000000007</v>
      </c>
      <c r="F1047" s="128">
        <v>50.618443113772457</v>
      </c>
    </row>
    <row r="1048" spans="1:6" x14ac:dyDescent="0.3">
      <c r="A1048" s="68">
        <v>1042</v>
      </c>
      <c r="B1048" s="120" t="s">
        <v>597</v>
      </c>
      <c r="C1048" s="120" t="s">
        <v>613</v>
      </c>
      <c r="D1048" s="121" t="s">
        <v>773</v>
      </c>
      <c r="E1048" s="134">
        <v>3314.24</v>
      </c>
      <c r="F1048" s="129">
        <v>59.182857142857138</v>
      </c>
    </row>
    <row r="1049" spans="1:6" x14ac:dyDescent="0.3">
      <c r="A1049" s="68">
        <v>1043</v>
      </c>
      <c r="B1049" s="122" t="s">
        <v>597</v>
      </c>
      <c r="C1049" s="122" t="s">
        <v>613</v>
      </c>
      <c r="D1049" s="123" t="s">
        <v>774</v>
      </c>
      <c r="E1049" s="133">
        <v>8546.2999999999993</v>
      </c>
      <c r="F1049" s="128">
        <v>52.111585365853657</v>
      </c>
    </row>
    <row r="1050" spans="1:6" x14ac:dyDescent="0.3">
      <c r="A1050" s="68">
        <v>1044</v>
      </c>
      <c r="B1050" s="120" t="s">
        <v>597</v>
      </c>
      <c r="C1050" s="120" t="s">
        <v>613</v>
      </c>
      <c r="D1050" s="121" t="s">
        <v>775</v>
      </c>
      <c r="E1050" s="134">
        <v>4516.9399999999996</v>
      </c>
      <c r="F1050" s="129">
        <v>115.81897435897434</v>
      </c>
    </row>
    <row r="1051" spans="1:6" x14ac:dyDescent="0.3">
      <c r="A1051" s="68">
        <v>1045</v>
      </c>
      <c r="B1051" s="122" t="s">
        <v>597</v>
      </c>
      <c r="C1051" s="122" t="s">
        <v>613</v>
      </c>
      <c r="D1051" s="123" t="s">
        <v>776</v>
      </c>
      <c r="E1051" s="133">
        <v>3266.94</v>
      </c>
      <c r="F1051" s="128">
        <v>112.65310344827586</v>
      </c>
    </row>
    <row r="1052" spans="1:6" x14ac:dyDescent="0.3">
      <c r="A1052" s="68">
        <v>1046</v>
      </c>
      <c r="B1052" s="120" t="s">
        <v>597</v>
      </c>
      <c r="C1052" s="120" t="s">
        <v>613</v>
      </c>
      <c r="D1052" s="121" t="s">
        <v>777</v>
      </c>
      <c r="E1052" s="134">
        <v>4033.82</v>
      </c>
      <c r="F1052" s="129">
        <v>126.05687500000001</v>
      </c>
    </row>
    <row r="1053" spans="1:6" x14ac:dyDescent="0.3">
      <c r="A1053" s="68">
        <v>1047</v>
      </c>
      <c r="B1053" s="122" t="s">
        <v>597</v>
      </c>
      <c r="C1053" s="122" t="s">
        <v>742</v>
      </c>
      <c r="D1053" s="123">
        <v>42</v>
      </c>
      <c r="E1053" s="133">
        <v>3707.77</v>
      </c>
      <c r="F1053" s="128">
        <v>68.6624074074074</v>
      </c>
    </row>
    <row r="1054" spans="1:6" x14ac:dyDescent="0.3">
      <c r="A1054" s="68">
        <v>1048</v>
      </c>
      <c r="B1054" s="120" t="s">
        <v>996</v>
      </c>
      <c r="C1054" s="120" t="s">
        <v>751</v>
      </c>
      <c r="D1054" s="121" t="s">
        <v>1073</v>
      </c>
      <c r="E1054" s="134">
        <v>2963.6</v>
      </c>
      <c r="F1054" s="129">
        <v>70.561904761904756</v>
      </c>
    </row>
    <row r="1055" spans="1:6" x14ac:dyDescent="0.3">
      <c r="A1055" s="68">
        <v>1049</v>
      </c>
      <c r="B1055" s="122" t="s">
        <v>533</v>
      </c>
      <c r="C1055" s="122" t="s">
        <v>691</v>
      </c>
      <c r="D1055" s="123">
        <v>16</v>
      </c>
      <c r="E1055" s="133">
        <v>1872.62</v>
      </c>
      <c r="F1055" s="128">
        <v>468.15499999999997</v>
      </c>
    </row>
    <row r="1056" spans="1:6" x14ac:dyDescent="0.3">
      <c r="A1056" s="68">
        <v>1050</v>
      </c>
      <c r="B1056" s="120" t="s">
        <v>597</v>
      </c>
      <c r="C1056" s="120" t="s">
        <v>407</v>
      </c>
      <c r="D1056" s="121" t="s">
        <v>778</v>
      </c>
      <c r="E1056" s="134">
        <v>6727.28</v>
      </c>
      <c r="F1056" s="129">
        <v>56.060666666666663</v>
      </c>
    </row>
    <row r="1057" spans="1:6" x14ac:dyDescent="0.3">
      <c r="A1057" s="68">
        <v>1051</v>
      </c>
      <c r="B1057" s="122" t="s">
        <v>995</v>
      </c>
      <c r="C1057" s="122" t="s">
        <v>779</v>
      </c>
      <c r="D1057" s="123">
        <v>10</v>
      </c>
      <c r="E1057" s="133">
        <v>3208.73</v>
      </c>
      <c r="F1057" s="128">
        <v>52.602131147540987</v>
      </c>
    </row>
    <row r="1058" spans="1:6" x14ac:dyDescent="0.3">
      <c r="A1058" s="68">
        <v>1052</v>
      </c>
      <c r="B1058" s="120" t="s">
        <v>995</v>
      </c>
      <c r="C1058" s="120" t="s">
        <v>779</v>
      </c>
      <c r="D1058" s="121">
        <v>11</v>
      </c>
      <c r="E1058" s="134">
        <v>2675.36</v>
      </c>
      <c r="F1058" s="129">
        <v>78.687058823529412</v>
      </c>
    </row>
    <row r="1059" spans="1:6" x14ac:dyDescent="0.3">
      <c r="A1059" s="68">
        <v>1053</v>
      </c>
      <c r="B1059" s="122" t="s">
        <v>995</v>
      </c>
      <c r="C1059" s="122" t="s">
        <v>779</v>
      </c>
      <c r="D1059" s="123">
        <v>12</v>
      </c>
      <c r="E1059" s="133">
        <v>2675.36</v>
      </c>
      <c r="F1059" s="128">
        <v>78.687058823529412</v>
      </c>
    </row>
    <row r="1060" spans="1:6" x14ac:dyDescent="0.3">
      <c r="A1060" s="68">
        <v>1054</v>
      </c>
      <c r="B1060" s="120" t="s">
        <v>995</v>
      </c>
      <c r="C1060" s="120" t="s">
        <v>779</v>
      </c>
      <c r="D1060" s="121">
        <v>13</v>
      </c>
      <c r="E1060" s="134">
        <v>1839.65</v>
      </c>
      <c r="F1060" s="129">
        <v>114.97812500000001</v>
      </c>
    </row>
    <row r="1061" spans="1:6" x14ac:dyDescent="0.3">
      <c r="A1061" s="68">
        <v>1055</v>
      </c>
      <c r="B1061" s="122" t="s">
        <v>995</v>
      </c>
      <c r="C1061" s="122" t="s">
        <v>779</v>
      </c>
      <c r="D1061" s="123">
        <v>14</v>
      </c>
      <c r="E1061" s="133">
        <v>2675.36</v>
      </c>
      <c r="F1061" s="128">
        <v>76.438857142857145</v>
      </c>
    </row>
    <row r="1062" spans="1:6" x14ac:dyDescent="0.3">
      <c r="A1062" s="68">
        <v>1056</v>
      </c>
      <c r="B1062" s="120" t="s">
        <v>995</v>
      </c>
      <c r="C1062" s="120" t="s">
        <v>779</v>
      </c>
      <c r="D1062" s="121">
        <v>15</v>
      </c>
      <c r="E1062" s="134">
        <v>2675.36</v>
      </c>
      <c r="F1062" s="129">
        <v>74.315555555555562</v>
      </c>
    </row>
    <row r="1063" spans="1:6" x14ac:dyDescent="0.3">
      <c r="A1063" s="68">
        <v>1057</v>
      </c>
      <c r="B1063" s="122" t="s">
        <v>995</v>
      </c>
      <c r="C1063" s="122" t="s">
        <v>779</v>
      </c>
      <c r="D1063" s="123">
        <v>16</v>
      </c>
      <c r="E1063" s="133">
        <v>2675.36</v>
      </c>
      <c r="F1063" s="128">
        <v>81.071515151515158</v>
      </c>
    </row>
    <row r="1064" spans="1:6" x14ac:dyDescent="0.3">
      <c r="A1064" s="68">
        <v>1058</v>
      </c>
      <c r="B1064" s="120" t="s">
        <v>995</v>
      </c>
      <c r="C1064" s="120" t="s">
        <v>779</v>
      </c>
      <c r="D1064" s="121">
        <v>18</v>
      </c>
      <c r="E1064" s="134">
        <v>2675.36</v>
      </c>
      <c r="F1064" s="129">
        <v>76.438857142857145</v>
      </c>
    </row>
    <row r="1065" spans="1:6" x14ac:dyDescent="0.3">
      <c r="A1065" s="68">
        <v>1059</v>
      </c>
      <c r="B1065" s="122" t="s">
        <v>995</v>
      </c>
      <c r="C1065" s="122" t="s">
        <v>779</v>
      </c>
      <c r="D1065" s="123">
        <v>19</v>
      </c>
      <c r="E1065" s="133">
        <v>2675.36</v>
      </c>
      <c r="F1065" s="128">
        <v>74.315555555555562</v>
      </c>
    </row>
    <row r="1066" spans="1:6" x14ac:dyDescent="0.3">
      <c r="A1066" s="68">
        <v>1060</v>
      </c>
      <c r="B1066" s="120" t="s">
        <v>995</v>
      </c>
      <c r="C1066" s="120" t="s">
        <v>779</v>
      </c>
      <c r="D1066" s="121" t="s">
        <v>679</v>
      </c>
      <c r="E1066" s="134">
        <v>1813.9</v>
      </c>
      <c r="F1066" s="129">
        <v>226.73750000000001</v>
      </c>
    </row>
    <row r="1067" spans="1:6" x14ac:dyDescent="0.3">
      <c r="A1067" s="68">
        <v>1061</v>
      </c>
      <c r="B1067" s="122" t="s">
        <v>995</v>
      </c>
      <c r="C1067" s="122" t="s">
        <v>779</v>
      </c>
      <c r="D1067" s="123">
        <v>2</v>
      </c>
      <c r="E1067" s="133">
        <v>13141.32</v>
      </c>
      <c r="F1067" s="128">
        <v>51.534588235294116</v>
      </c>
    </row>
    <row r="1068" spans="1:6" x14ac:dyDescent="0.3">
      <c r="A1068" s="68">
        <v>1062</v>
      </c>
      <c r="B1068" s="120" t="s">
        <v>995</v>
      </c>
      <c r="C1068" s="120" t="s">
        <v>779</v>
      </c>
      <c r="D1068" s="121">
        <v>20</v>
      </c>
      <c r="E1068" s="134">
        <v>4500.26</v>
      </c>
      <c r="F1068" s="129">
        <v>140.63312500000001</v>
      </c>
    </row>
    <row r="1069" spans="1:6" x14ac:dyDescent="0.3">
      <c r="A1069" s="68">
        <v>1063</v>
      </c>
      <c r="B1069" s="122" t="s">
        <v>995</v>
      </c>
      <c r="C1069" s="122" t="s">
        <v>779</v>
      </c>
      <c r="D1069" s="123" t="s">
        <v>780</v>
      </c>
      <c r="E1069" s="133">
        <v>1104.9000000000001</v>
      </c>
      <c r="F1069" s="128">
        <v>184.15</v>
      </c>
    </row>
    <row r="1070" spans="1:6" x14ac:dyDescent="0.3">
      <c r="A1070" s="68">
        <v>1064</v>
      </c>
      <c r="B1070" s="120" t="s">
        <v>995</v>
      </c>
      <c r="C1070" s="120" t="s">
        <v>779</v>
      </c>
      <c r="D1070" s="121">
        <v>21</v>
      </c>
      <c r="E1070" s="134">
        <v>2973.66</v>
      </c>
      <c r="F1070" s="129">
        <v>92.926874999999995</v>
      </c>
    </row>
    <row r="1071" spans="1:6" x14ac:dyDescent="0.3">
      <c r="A1071" s="68">
        <v>1065</v>
      </c>
      <c r="B1071" s="122" t="s">
        <v>995</v>
      </c>
      <c r="C1071" s="122" t="s">
        <v>779</v>
      </c>
      <c r="D1071" s="123">
        <v>23</v>
      </c>
      <c r="E1071" s="133">
        <v>2885.63</v>
      </c>
      <c r="F1071" s="128">
        <v>90.175937500000003</v>
      </c>
    </row>
    <row r="1072" spans="1:6" x14ac:dyDescent="0.3">
      <c r="A1072" s="68">
        <v>1066</v>
      </c>
      <c r="B1072" s="120" t="s">
        <v>995</v>
      </c>
      <c r="C1072" s="120" t="s">
        <v>779</v>
      </c>
      <c r="D1072" s="121">
        <v>25</v>
      </c>
      <c r="E1072" s="134">
        <v>2973.66</v>
      </c>
      <c r="F1072" s="129">
        <v>92.926874999999995</v>
      </c>
    </row>
    <row r="1073" spans="1:6" x14ac:dyDescent="0.3">
      <c r="A1073" s="68">
        <v>1067</v>
      </c>
      <c r="B1073" s="122" t="s">
        <v>995</v>
      </c>
      <c r="C1073" s="122" t="s">
        <v>779</v>
      </c>
      <c r="D1073" s="123">
        <v>26</v>
      </c>
      <c r="E1073" s="133">
        <v>4500.26</v>
      </c>
      <c r="F1073" s="128">
        <v>125.00722222222223</v>
      </c>
    </row>
    <row r="1074" spans="1:6" x14ac:dyDescent="0.3">
      <c r="A1074" s="68">
        <v>1068</v>
      </c>
      <c r="B1074" s="120" t="s">
        <v>995</v>
      </c>
      <c r="C1074" s="120" t="s">
        <v>779</v>
      </c>
      <c r="D1074" s="121">
        <v>28</v>
      </c>
      <c r="E1074" s="134">
        <v>2505.0700000000002</v>
      </c>
      <c r="F1074" s="129">
        <v>78.283437500000005</v>
      </c>
    </row>
    <row r="1075" spans="1:6" x14ac:dyDescent="0.3">
      <c r="A1075" s="68">
        <v>1069</v>
      </c>
      <c r="B1075" s="122" t="s">
        <v>995</v>
      </c>
      <c r="C1075" s="122" t="s">
        <v>779</v>
      </c>
      <c r="D1075" s="123">
        <v>30</v>
      </c>
      <c r="E1075" s="133">
        <v>2675.36</v>
      </c>
      <c r="F1075" s="128">
        <v>83.605000000000004</v>
      </c>
    </row>
    <row r="1076" spans="1:6" x14ac:dyDescent="0.3">
      <c r="A1076" s="68">
        <v>1070</v>
      </c>
      <c r="B1076" s="120" t="s">
        <v>995</v>
      </c>
      <c r="C1076" s="120" t="s">
        <v>779</v>
      </c>
      <c r="D1076" s="121">
        <v>32</v>
      </c>
      <c r="E1076" s="134">
        <v>4500.26</v>
      </c>
      <c r="F1076" s="129">
        <v>125.00722222222223</v>
      </c>
    </row>
    <row r="1077" spans="1:6" x14ac:dyDescent="0.3">
      <c r="A1077" s="68">
        <v>1071</v>
      </c>
      <c r="B1077" s="122" t="s">
        <v>995</v>
      </c>
      <c r="C1077" s="122" t="s">
        <v>779</v>
      </c>
      <c r="D1077" s="123">
        <v>34</v>
      </c>
      <c r="E1077" s="133">
        <v>2675.36</v>
      </c>
      <c r="F1077" s="128">
        <v>95.548571428571435</v>
      </c>
    </row>
    <row r="1078" spans="1:6" x14ac:dyDescent="0.3">
      <c r="A1078" s="68">
        <v>1072</v>
      </c>
      <c r="B1078" s="120" t="s">
        <v>995</v>
      </c>
      <c r="C1078" s="120" t="s">
        <v>779</v>
      </c>
      <c r="D1078" s="121">
        <v>36</v>
      </c>
      <c r="E1078" s="134">
        <v>2675.36</v>
      </c>
      <c r="F1078" s="129">
        <v>95.548571428571435</v>
      </c>
    </row>
    <row r="1079" spans="1:6" x14ac:dyDescent="0.3">
      <c r="A1079" s="68">
        <v>1073</v>
      </c>
      <c r="B1079" s="122" t="s">
        <v>995</v>
      </c>
      <c r="C1079" s="122" t="s">
        <v>779</v>
      </c>
      <c r="D1079" s="123">
        <v>38</v>
      </c>
      <c r="E1079" s="133">
        <v>4500.26</v>
      </c>
      <c r="F1079" s="128">
        <v>125.00722222222223</v>
      </c>
    </row>
    <row r="1080" spans="1:6" x14ac:dyDescent="0.3">
      <c r="A1080" s="68">
        <v>1074</v>
      </c>
      <c r="B1080" s="120" t="s">
        <v>995</v>
      </c>
      <c r="C1080" s="120" t="s">
        <v>779</v>
      </c>
      <c r="D1080" s="121" t="s">
        <v>625</v>
      </c>
      <c r="E1080" s="134">
        <v>1187.1600000000001</v>
      </c>
      <c r="F1080" s="129">
        <v>148.39500000000001</v>
      </c>
    </row>
    <row r="1081" spans="1:6" x14ac:dyDescent="0.3">
      <c r="A1081" s="68">
        <v>1075</v>
      </c>
      <c r="B1081" s="122" t="s">
        <v>995</v>
      </c>
      <c r="C1081" s="122" t="s">
        <v>779</v>
      </c>
      <c r="D1081" s="123">
        <v>4</v>
      </c>
      <c r="E1081" s="133">
        <v>2524.04</v>
      </c>
      <c r="F1081" s="128">
        <v>93.482962962962958</v>
      </c>
    </row>
    <row r="1082" spans="1:6" x14ac:dyDescent="0.3">
      <c r="A1082" s="68">
        <v>1076</v>
      </c>
      <c r="B1082" s="120" t="s">
        <v>995</v>
      </c>
      <c r="C1082" s="120" t="s">
        <v>779</v>
      </c>
      <c r="D1082" s="121">
        <v>44</v>
      </c>
      <c r="E1082" s="134">
        <v>2505.0700000000002</v>
      </c>
      <c r="F1082" s="129">
        <v>80.808709677419358</v>
      </c>
    </row>
    <row r="1083" spans="1:6" x14ac:dyDescent="0.3">
      <c r="A1083" s="68">
        <v>1077</v>
      </c>
      <c r="B1083" s="122" t="s">
        <v>995</v>
      </c>
      <c r="C1083" s="122" t="s">
        <v>779</v>
      </c>
      <c r="D1083" s="123" t="s">
        <v>781</v>
      </c>
      <c r="E1083" s="133">
        <v>3292.24</v>
      </c>
      <c r="F1083" s="128">
        <v>78.386666666666656</v>
      </c>
    </row>
    <row r="1084" spans="1:6" x14ac:dyDescent="0.3">
      <c r="A1084" s="68">
        <v>1078</v>
      </c>
      <c r="B1084" s="120" t="s">
        <v>995</v>
      </c>
      <c r="C1084" s="120" t="s">
        <v>779</v>
      </c>
      <c r="D1084" s="121">
        <v>46</v>
      </c>
      <c r="E1084" s="134">
        <v>2600.94</v>
      </c>
      <c r="F1084" s="129">
        <v>92.890714285714282</v>
      </c>
    </row>
    <row r="1085" spans="1:6" x14ac:dyDescent="0.3">
      <c r="A1085" s="68">
        <v>1079</v>
      </c>
      <c r="B1085" s="122" t="s">
        <v>995</v>
      </c>
      <c r="C1085" s="122" t="s">
        <v>779</v>
      </c>
      <c r="D1085" s="123">
        <v>48</v>
      </c>
      <c r="E1085" s="133">
        <v>2814.65</v>
      </c>
      <c r="F1085" s="128">
        <v>52.123148148148147</v>
      </c>
    </row>
    <row r="1086" spans="1:6" x14ac:dyDescent="0.3">
      <c r="A1086" s="68">
        <v>1080</v>
      </c>
      <c r="B1086" s="120" t="s">
        <v>995</v>
      </c>
      <c r="C1086" s="120" t="s">
        <v>779</v>
      </c>
      <c r="D1086" s="121" t="s">
        <v>782</v>
      </c>
      <c r="E1086" s="134">
        <v>2675.36</v>
      </c>
      <c r="F1086" s="129">
        <v>74.315555555555562</v>
      </c>
    </row>
    <row r="1087" spans="1:6" x14ac:dyDescent="0.3">
      <c r="A1087" s="68">
        <v>1081</v>
      </c>
      <c r="B1087" s="122" t="s">
        <v>995</v>
      </c>
      <c r="C1087" s="122" t="s">
        <v>779</v>
      </c>
      <c r="D1087" s="123" t="s">
        <v>783</v>
      </c>
      <c r="E1087" s="133">
        <v>2675.36</v>
      </c>
      <c r="F1087" s="128">
        <v>76.438857142857145</v>
      </c>
    </row>
    <row r="1088" spans="1:6" x14ac:dyDescent="0.3">
      <c r="A1088" s="68">
        <v>1082</v>
      </c>
      <c r="B1088" s="120" t="s">
        <v>995</v>
      </c>
      <c r="C1088" s="120" t="s">
        <v>779</v>
      </c>
      <c r="D1088" s="121">
        <v>5</v>
      </c>
      <c r="E1088" s="134">
        <v>6339.42</v>
      </c>
      <c r="F1088" s="129">
        <v>60.955961538461537</v>
      </c>
    </row>
    <row r="1089" spans="1:6" x14ac:dyDescent="0.3">
      <c r="A1089" s="68">
        <v>1083</v>
      </c>
      <c r="B1089" s="122" t="s">
        <v>995</v>
      </c>
      <c r="C1089" s="122" t="s">
        <v>779</v>
      </c>
      <c r="D1089" s="123">
        <v>6</v>
      </c>
      <c r="E1089" s="133">
        <v>7686.95</v>
      </c>
      <c r="F1089" s="128">
        <v>61.007539682539679</v>
      </c>
    </row>
    <row r="1090" spans="1:6" x14ac:dyDescent="0.3">
      <c r="A1090" s="68">
        <v>1084</v>
      </c>
      <c r="B1090" s="120" t="s">
        <v>995</v>
      </c>
      <c r="C1090" s="120" t="s">
        <v>779</v>
      </c>
      <c r="D1090" s="121">
        <v>7</v>
      </c>
      <c r="E1090" s="134">
        <v>1996.51</v>
      </c>
      <c r="F1090" s="129">
        <v>41.593958333333333</v>
      </c>
    </row>
    <row r="1091" spans="1:6" x14ac:dyDescent="0.3">
      <c r="A1091" s="68">
        <v>1085</v>
      </c>
      <c r="B1091" s="122" t="s">
        <v>995</v>
      </c>
      <c r="C1091" s="122" t="s">
        <v>779</v>
      </c>
      <c r="D1091" s="123">
        <v>8</v>
      </c>
      <c r="E1091" s="133">
        <v>5847.17</v>
      </c>
      <c r="F1091" s="128">
        <v>95.85524590163935</v>
      </c>
    </row>
    <row r="1092" spans="1:6" x14ac:dyDescent="0.3">
      <c r="A1092" s="68">
        <v>1086</v>
      </c>
      <c r="B1092" s="120" t="s">
        <v>995</v>
      </c>
      <c r="C1092" s="120" t="s">
        <v>779</v>
      </c>
      <c r="D1092" s="121">
        <v>9</v>
      </c>
      <c r="E1092" s="134">
        <v>2675.36</v>
      </c>
      <c r="F1092" s="129">
        <v>81.071515151515158</v>
      </c>
    </row>
    <row r="1093" spans="1:6" x14ac:dyDescent="0.3">
      <c r="A1093" s="68">
        <v>1087</v>
      </c>
      <c r="B1093" s="122" t="s">
        <v>597</v>
      </c>
      <c r="C1093" s="122" t="s">
        <v>1021</v>
      </c>
      <c r="D1093" s="123" t="s">
        <v>1022</v>
      </c>
      <c r="E1093" s="133">
        <v>9575.65</v>
      </c>
      <c r="F1093" s="128">
        <v>57.684638554216868</v>
      </c>
    </row>
    <row r="1094" spans="1:6" x14ac:dyDescent="0.3">
      <c r="A1094" s="68">
        <v>1088</v>
      </c>
      <c r="B1094" s="120" t="s">
        <v>597</v>
      </c>
      <c r="C1094" s="120" t="s">
        <v>483</v>
      </c>
      <c r="D1094" s="121" t="s">
        <v>1023</v>
      </c>
      <c r="E1094" s="134">
        <v>3465.97</v>
      </c>
      <c r="F1094" s="129">
        <v>101.94029411764706</v>
      </c>
    </row>
    <row r="1095" spans="1:6" x14ac:dyDescent="0.3">
      <c r="A1095" s="68">
        <v>1089</v>
      </c>
      <c r="B1095" s="122" t="s">
        <v>597</v>
      </c>
      <c r="C1095" s="122" t="s">
        <v>300</v>
      </c>
      <c r="D1095" s="123" t="s">
        <v>1024</v>
      </c>
      <c r="E1095" s="133">
        <v>2541.84</v>
      </c>
      <c r="F1095" s="128">
        <v>74.760000000000005</v>
      </c>
    </row>
    <row r="1096" spans="1:6" x14ac:dyDescent="0.3">
      <c r="A1096" s="68">
        <v>1090</v>
      </c>
      <c r="B1096" s="120" t="s">
        <v>597</v>
      </c>
      <c r="C1096" s="120" t="s">
        <v>300</v>
      </c>
      <c r="D1096" s="121" t="s">
        <v>1025</v>
      </c>
      <c r="E1096" s="134">
        <v>2970.46</v>
      </c>
      <c r="F1096" s="129">
        <v>59.409199999999998</v>
      </c>
    </row>
    <row r="1097" spans="1:6" x14ac:dyDescent="0.3">
      <c r="A1097" s="68">
        <v>1091</v>
      </c>
      <c r="B1097" s="122" t="s">
        <v>597</v>
      </c>
      <c r="C1097" s="122" t="s">
        <v>426</v>
      </c>
      <c r="D1097" s="123">
        <v>30</v>
      </c>
      <c r="E1097" s="133">
        <v>2164.92</v>
      </c>
      <c r="F1097" s="128">
        <v>83.266153846153856</v>
      </c>
    </row>
    <row r="1098" spans="1:6" x14ac:dyDescent="0.3">
      <c r="A1098" s="68">
        <v>1092</v>
      </c>
      <c r="B1098" s="120" t="s">
        <v>597</v>
      </c>
      <c r="C1098" s="120" t="s">
        <v>1026</v>
      </c>
      <c r="D1098" s="121" t="s">
        <v>1027</v>
      </c>
      <c r="E1098" s="134">
        <v>4036.92</v>
      </c>
      <c r="F1098" s="129">
        <v>144.17571428571429</v>
      </c>
    </row>
    <row r="1099" spans="1:6" x14ac:dyDescent="0.3">
      <c r="A1099" s="68">
        <v>1093</v>
      </c>
      <c r="B1099" s="122" t="s">
        <v>597</v>
      </c>
      <c r="C1099" s="122" t="s">
        <v>1028</v>
      </c>
      <c r="D1099" s="123">
        <v>24</v>
      </c>
      <c r="E1099" s="133">
        <v>3865.56</v>
      </c>
      <c r="F1099" s="128">
        <v>82.245957446808504</v>
      </c>
    </row>
    <row r="1100" spans="1:6" x14ac:dyDescent="0.3">
      <c r="A1100" s="68">
        <v>1094</v>
      </c>
      <c r="B1100" s="120" t="s">
        <v>597</v>
      </c>
      <c r="C1100" s="120" t="s">
        <v>1028</v>
      </c>
      <c r="D1100" s="121">
        <v>28</v>
      </c>
      <c r="E1100" s="134">
        <v>4243.88</v>
      </c>
      <c r="F1100" s="129">
        <v>67.363174603174599</v>
      </c>
    </row>
    <row r="1101" spans="1:6" x14ac:dyDescent="0.3">
      <c r="A1101" s="68">
        <v>1095</v>
      </c>
      <c r="B1101" s="122" t="s">
        <v>597</v>
      </c>
      <c r="C1101" s="122" t="s">
        <v>695</v>
      </c>
      <c r="D1101" s="123">
        <v>13</v>
      </c>
      <c r="E1101" s="133">
        <v>4858.55</v>
      </c>
      <c r="F1101" s="128">
        <v>56.494767441860468</v>
      </c>
    </row>
    <row r="1102" spans="1:6" x14ac:dyDescent="0.3">
      <c r="A1102" s="68">
        <v>1096</v>
      </c>
      <c r="B1102" s="120" t="s">
        <v>425</v>
      </c>
      <c r="C1102" s="120" t="s">
        <v>301</v>
      </c>
      <c r="D1102" s="121" t="s">
        <v>534</v>
      </c>
      <c r="E1102" s="134">
        <v>7100.42</v>
      </c>
      <c r="F1102" s="129">
        <v>54.201679389312979</v>
      </c>
    </row>
    <row r="1103" spans="1:6" x14ac:dyDescent="0.3">
      <c r="A1103" s="68">
        <v>1097</v>
      </c>
      <c r="B1103" s="122" t="s">
        <v>425</v>
      </c>
      <c r="C1103" s="122" t="s">
        <v>301</v>
      </c>
      <c r="D1103" s="123" t="s">
        <v>535</v>
      </c>
      <c r="E1103" s="133">
        <v>3782.39</v>
      </c>
      <c r="F1103" s="128">
        <v>71.365849056603764</v>
      </c>
    </row>
    <row r="1104" spans="1:6" x14ac:dyDescent="0.3">
      <c r="A1104" s="68">
        <v>1098</v>
      </c>
      <c r="B1104" s="120" t="s">
        <v>425</v>
      </c>
      <c r="C1104" s="120" t="s">
        <v>301</v>
      </c>
      <c r="D1104" s="121" t="s">
        <v>828</v>
      </c>
      <c r="E1104" s="134">
        <v>6982.01</v>
      </c>
      <c r="F1104" s="129">
        <v>59.675299145299149</v>
      </c>
    </row>
    <row r="1105" spans="1:6" x14ac:dyDescent="0.3">
      <c r="A1105" s="68">
        <v>1099</v>
      </c>
      <c r="B1105" s="122" t="s">
        <v>425</v>
      </c>
      <c r="C1105" s="122" t="s">
        <v>301</v>
      </c>
      <c r="D1105" s="123">
        <v>3.5</v>
      </c>
      <c r="E1105" s="133">
        <v>12110.81</v>
      </c>
      <c r="F1105" s="128">
        <v>53.587654867256632</v>
      </c>
    </row>
    <row r="1106" spans="1:6" x14ac:dyDescent="0.3">
      <c r="A1106" s="68">
        <v>1100</v>
      </c>
      <c r="B1106" s="120" t="s">
        <v>425</v>
      </c>
      <c r="C1106" s="120" t="s">
        <v>301</v>
      </c>
      <c r="D1106" s="121">
        <v>7</v>
      </c>
      <c r="E1106" s="134">
        <v>3929.6</v>
      </c>
      <c r="F1106" s="129">
        <v>72.770370370370372</v>
      </c>
    </row>
    <row r="1107" spans="1:6" x14ac:dyDescent="0.3">
      <c r="A1107" s="68">
        <v>1101</v>
      </c>
      <c r="B1107" s="122" t="s">
        <v>597</v>
      </c>
      <c r="C1107" s="122" t="s">
        <v>306</v>
      </c>
      <c r="D1107" s="123">
        <v>4</v>
      </c>
      <c r="E1107" s="133">
        <v>3498.49</v>
      </c>
      <c r="F1107" s="128">
        <v>145.77041666666665</v>
      </c>
    </row>
    <row r="1108" spans="1:6" x14ac:dyDescent="0.3">
      <c r="A1108" s="68">
        <v>1102</v>
      </c>
      <c r="B1108" s="120" t="s">
        <v>597</v>
      </c>
      <c r="C1108" s="120" t="s">
        <v>463</v>
      </c>
      <c r="D1108" s="121" t="s">
        <v>828</v>
      </c>
      <c r="E1108" s="134">
        <v>8671</v>
      </c>
      <c r="F1108" s="129">
        <v>57.423841059602651</v>
      </c>
    </row>
    <row r="1109" spans="1:6" x14ac:dyDescent="0.3">
      <c r="A1109" s="68">
        <v>1103</v>
      </c>
      <c r="B1109" s="122" t="s">
        <v>597</v>
      </c>
      <c r="C1109" s="122" t="s">
        <v>463</v>
      </c>
      <c r="D1109" s="123" t="s">
        <v>534</v>
      </c>
      <c r="E1109" s="133">
        <v>5832.06</v>
      </c>
      <c r="F1109" s="128">
        <v>116.64120000000001</v>
      </c>
    </row>
    <row r="1110" spans="1:6" x14ac:dyDescent="0.3">
      <c r="A1110" s="68">
        <v>1104</v>
      </c>
      <c r="B1110" s="120" t="s">
        <v>597</v>
      </c>
      <c r="C1110" s="120" t="s">
        <v>463</v>
      </c>
      <c r="D1110" s="121" t="s">
        <v>535</v>
      </c>
      <c r="E1110" s="134">
        <v>3352.19</v>
      </c>
      <c r="F1110" s="129">
        <v>71.323191489361704</v>
      </c>
    </row>
    <row r="1111" spans="1:6" x14ac:dyDescent="0.3">
      <c r="A1111" s="68">
        <v>1105</v>
      </c>
      <c r="B1111" s="122" t="s">
        <v>597</v>
      </c>
      <c r="C1111" s="122" t="s">
        <v>351</v>
      </c>
      <c r="D1111" s="123" t="s">
        <v>1029</v>
      </c>
      <c r="E1111" s="133">
        <v>2110.5500000000002</v>
      </c>
      <c r="F1111" s="128">
        <v>63.95606060606061</v>
      </c>
    </row>
    <row r="1112" spans="1:6" x14ac:dyDescent="0.3">
      <c r="A1112" s="68">
        <v>1106</v>
      </c>
      <c r="B1112" s="120" t="s">
        <v>597</v>
      </c>
      <c r="C1112" s="120" t="s">
        <v>472</v>
      </c>
      <c r="D1112" s="121" t="s">
        <v>545</v>
      </c>
      <c r="E1112" s="134">
        <v>1409.75</v>
      </c>
      <c r="F1112" s="129">
        <v>469.91666666666669</v>
      </c>
    </row>
    <row r="1113" spans="1:6" x14ac:dyDescent="0.3">
      <c r="A1113" s="68">
        <v>1107</v>
      </c>
      <c r="B1113" s="122" t="s">
        <v>597</v>
      </c>
      <c r="C1113" s="122" t="s">
        <v>307</v>
      </c>
      <c r="D1113" s="123">
        <v>146</v>
      </c>
      <c r="E1113" s="133">
        <v>5550.97</v>
      </c>
      <c r="F1113" s="128">
        <v>47.444188034188038</v>
      </c>
    </row>
    <row r="1114" spans="1:6" x14ac:dyDescent="0.3">
      <c r="A1114" s="68">
        <v>1108</v>
      </c>
      <c r="B1114" s="120" t="s">
        <v>597</v>
      </c>
      <c r="C1114" s="120" t="s">
        <v>307</v>
      </c>
      <c r="D1114" s="121" t="s">
        <v>1030</v>
      </c>
      <c r="E1114" s="134">
        <v>2475.12</v>
      </c>
      <c r="F1114" s="129">
        <v>91.671111111111102</v>
      </c>
    </row>
    <row r="1115" spans="1:6" x14ac:dyDescent="0.3">
      <c r="A1115" s="68">
        <v>1109</v>
      </c>
      <c r="B1115" s="122" t="s">
        <v>597</v>
      </c>
      <c r="C1115" s="122" t="s">
        <v>365</v>
      </c>
      <c r="D1115" s="123">
        <v>17</v>
      </c>
      <c r="E1115" s="133">
        <v>5299.22</v>
      </c>
      <c r="F1115" s="128">
        <v>72.59205479452055</v>
      </c>
    </row>
    <row r="1116" spans="1:6" x14ac:dyDescent="0.3">
      <c r="A1116" s="68">
        <v>1110</v>
      </c>
      <c r="B1116" s="120" t="s">
        <v>597</v>
      </c>
      <c r="C1116" s="120" t="s">
        <v>365</v>
      </c>
      <c r="D1116" s="121">
        <v>27</v>
      </c>
      <c r="E1116" s="134">
        <v>2046.5</v>
      </c>
      <c r="F1116" s="129">
        <v>85.270833333333329</v>
      </c>
    </row>
    <row r="1117" spans="1:6" x14ac:dyDescent="0.3">
      <c r="A1117" s="68">
        <v>1111</v>
      </c>
      <c r="B1117" s="122" t="s">
        <v>597</v>
      </c>
      <c r="C1117" s="122" t="s">
        <v>365</v>
      </c>
      <c r="D1117" s="123">
        <v>28</v>
      </c>
      <c r="E1117" s="133">
        <v>2418.36</v>
      </c>
      <c r="F1117" s="128">
        <v>120.91800000000001</v>
      </c>
    </row>
    <row r="1118" spans="1:6" x14ac:dyDescent="0.3">
      <c r="A1118" s="68">
        <v>1112</v>
      </c>
      <c r="B1118" s="120" t="s">
        <v>597</v>
      </c>
      <c r="C1118" s="120" t="s">
        <v>365</v>
      </c>
      <c r="D1118" s="121" t="s">
        <v>649</v>
      </c>
      <c r="E1118" s="134">
        <v>1288.54</v>
      </c>
      <c r="F1118" s="129">
        <v>117.14</v>
      </c>
    </row>
    <row r="1119" spans="1:6" x14ac:dyDescent="0.3">
      <c r="A1119" s="68">
        <v>1113</v>
      </c>
      <c r="B1119" s="122" t="s">
        <v>597</v>
      </c>
      <c r="C1119" s="122" t="s">
        <v>365</v>
      </c>
      <c r="D1119" s="123">
        <v>8</v>
      </c>
      <c r="E1119" s="133">
        <v>3289.55</v>
      </c>
      <c r="F1119" s="128">
        <v>71.511956521739137</v>
      </c>
    </row>
    <row r="1120" spans="1:6" x14ac:dyDescent="0.3">
      <c r="A1120" s="68">
        <v>1114</v>
      </c>
      <c r="B1120" s="120" t="s">
        <v>597</v>
      </c>
      <c r="C1120" s="120" t="s">
        <v>477</v>
      </c>
      <c r="D1120" s="121">
        <v>21</v>
      </c>
      <c r="E1120" s="134">
        <v>2593.54</v>
      </c>
      <c r="F1120" s="129">
        <v>83.662580645161285</v>
      </c>
    </row>
    <row r="1121" spans="1:6" x14ac:dyDescent="0.3">
      <c r="A1121" s="68">
        <v>1115</v>
      </c>
      <c r="B1121" s="122" t="s">
        <v>597</v>
      </c>
      <c r="C1121" s="122" t="s">
        <v>365</v>
      </c>
      <c r="D1121" s="123" t="s">
        <v>1031</v>
      </c>
      <c r="E1121" s="133">
        <v>2280.84</v>
      </c>
      <c r="F1121" s="128">
        <v>134.16705882352943</v>
      </c>
    </row>
    <row r="1122" spans="1:6" x14ac:dyDescent="0.3">
      <c r="A1122" s="68">
        <v>1116</v>
      </c>
      <c r="B1122" s="120" t="s">
        <v>597</v>
      </c>
      <c r="C1122" s="120" t="s">
        <v>355</v>
      </c>
      <c r="D1122" s="121" t="s">
        <v>1032</v>
      </c>
      <c r="E1122" s="134">
        <v>3640.9</v>
      </c>
      <c r="F1122" s="129">
        <v>86.688095238095244</v>
      </c>
    </row>
    <row r="1123" spans="1:6" x14ac:dyDescent="0.3">
      <c r="A1123" s="68">
        <v>1117</v>
      </c>
      <c r="B1123" s="122" t="s">
        <v>597</v>
      </c>
      <c r="C1123" s="122" t="s">
        <v>355</v>
      </c>
      <c r="D1123" s="123" t="s">
        <v>1033</v>
      </c>
      <c r="E1123" s="133">
        <v>2487.4699999999998</v>
      </c>
      <c r="F1123" s="128">
        <v>77.733437499999994</v>
      </c>
    </row>
    <row r="1124" spans="1:6" x14ac:dyDescent="0.3">
      <c r="A1124" s="68">
        <v>1118</v>
      </c>
      <c r="B1124" s="120" t="s">
        <v>597</v>
      </c>
      <c r="C1124" s="120" t="s">
        <v>320</v>
      </c>
      <c r="D1124" s="121" t="s">
        <v>1034</v>
      </c>
      <c r="E1124" s="134">
        <v>5769.17</v>
      </c>
      <c r="F1124" s="129">
        <v>52.928165137614677</v>
      </c>
    </row>
    <row r="1125" spans="1:6" x14ac:dyDescent="0.3">
      <c r="A1125" s="68">
        <v>1119</v>
      </c>
      <c r="B1125" s="122" t="s">
        <v>597</v>
      </c>
      <c r="C1125" s="122" t="s">
        <v>320</v>
      </c>
      <c r="D1125" s="123" t="s">
        <v>595</v>
      </c>
      <c r="E1125" s="133">
        <v>5482.56</v>
      </c>
      <c r="F1125" s="128">
        <v>50.298715596330275</v>
      </c>
    </row>
    <row r="1126" spans="1:6" x14ac:dyDescent="0.3">
      <c r="A1126" s="68">
        <v>1120</v>
      </c>
      <c r="B1126" s="120" t="s">
        <v>597</v>
      </c>
      <c r="C1126" s="120" t="s">
        <v>482</v>
      </c>
      <c r="D1126" s="121">
        <v>19</v>
      </c>
      <c r="E1126" s="134">
        <v>1409.75</v>
      </c>
      <c r="F1126" s="129">
        <v>352.4375</v>
      </c>
    </row>
    <row r="1127" spans="1:6" x14ac:dyDescent="0.3">
      <c r="A1127" s="68">
        <v>1121</v>
      </c>
      <c r="B1127" s="122" t="s">
        <v>597</v>
      </c>
      <c r="C1127" s="122" t="s">
        <v>483</v>
      </c>
      <c r="D1127" s="123">
        <v>11</v>
      </c>
      <c r="E1127" s="133">
        <v>1811.58</v>
      </c>
      <c r="F1127" s="128">
        <v>120.77199999999999</v>
      </c>
    </row>
    <row r="1128" spans="1:6" x14ac:dyDescent="0.3">
      <c r="A1128" s="68">
        <v>1122</v>
      </c>
      <c r="B1128" s="120" t="s">
        <v>597</v>
      </c>
      <c r="C1128" s="120" t="s">
        <v>483</v>
      </c>
      <c r="D1128" s="121" t="s">
        <v>1035</v>
      </c>
      <c r="E1128" s="134">
        <v>1553.26</v>
      </c>
      <c r="F1128" s="129">
        <v>103.55066666666667</v>
      </c>
    </row>
    <row r="1129" spans="1:6" x14ac:dyDescent="0.3">
      <c r="A1129" s="68">
        <v>1123</v>
      </c>
      <c r="B1129" s="122" t="s">
        <v>597</v>
      </c>
      <c r="C1129" s="122" t="s">
        <v>483</v>
      </c>
      <c r="D1129" s="123" t="s">
        <v>1036</v>
      </c>
      <c r="E1129" s="133">
        <v>1577.24</v>
      </c>
      <c r="F1129" s="128">
        <v>105.14933333333333</v>
      </c>
    </row>
    <row r="1130" spans="1:6" x14ac:dyDescent="0.3">
      <c r="A1130" s="68">
        <v>1124</v>
      </c>
      <c r="B1130" s="120" t="s">
        <v>597</v>
      </c>
      <c r="C1130" s="120" t="s">
        <v>1026</v>
      </c>
      <c r="D1130" s="121">
        <v>9</v>
      </c>
      <c r="E1130" s="134">
        <v>3733.92</v>
      </c>
      <c r="F1130" s="129">
        <v>100.91675675675675</v>
      </c>
    </row>
    <row r="1131" spans="1:6" x14ac:dyDescent="0.3">
      <c r="A1131" s="68">
        <v>1125</v>
      </c>
      <c r="B1131" s="122" t="s">
        <v>597</v>
      </c>
      <c r="C1131" s="122" t="s">
        <v>426</v>
      </c>
      <c r="D1131" s="123" t="s">
        <v>1037</v>
      </c>
      <c r="E1131" s="133">
        <v>1445.1</v>
      </c>
      <c r="F1131" s="128">
        <v>180.63749999999999</v>
      </c>
    </row>
    <row r="1132" spans="1:6" x14ac:dyDescent="0.3">
      <c r="A1132" s="68">
        <v>1126</v>
      </c>
      <c r="B1132" s="120" t="s">
        <v>597</v>
      </c>
      <c r="C1132" s="120" t="s">
        <v>426</v>
      </c>
      <c r="D1132" s="121" t="s">
        <v>1038</v>
      </c>
      <c r="E1132" s="134">
        <v>1733.81</v>
      </c>
      <c r="F1132" s="129">
        <v>157.61909090909091</v>
      </c>
    </row>
    <row r="1133" spans="1:6" x14ac:dyDescent="0.3">
      <c r="A1133" s="68">
        <v>1127</v>
      </c>
      <c r="B1133" s="122" t="s">
        <v>597</v>
      </c>
      <c r="C1133" s="122" t="s">
        <v>426</v>
      </c>
      <c r="D1133" s="123" t="s">
        <v>1039</v>
      </c>
      <c r="E1133" s="133">
        <v>2318.5700000000002</v>
      </c>
      <c r="F1133" s="128">
        <v>128.80944444444447</v>
      </c>
    </row>
    <row r="1134" spans="1:6" x14ac:dyDescent="0.3">
      <c r="A1134" s="68">
        <v>1128</v>
      </c>
      <c r="B1134" s="120" t="s">
        <v>597</v>
      </c>
      <c r="C1134" s="120" t="s">
        <v>704</v>
      </c>
      <c r="D1134" s="121">
        <v>32</v>
      </c>
      <c r="E1134" s="134">
        <v>8402.42</v>
      </c>
      <c r="F1134" s="129">
        <v>38.192818181818183</v>
      </c>
    </row>
    <row r="1135" spans="1:6" x14ac:dyDescent="0.3">
      <c r="A1135" s="68">
        <v>1129</v>
      </c>
      <c r="B1135" s="122" t="s">
        <v>597</v>
      </c>
      <c r="C1135" s="122" t="s">
        <v>1040</v>
      </c>
      <c r="D1135" s="123">
        <v>35</v>
      </c>
      <c r="E1135" s="133">
        <v>5583.19</v>
      </c>
      <c r="F1135" s="128">
        <v>51.696203703703702</v>
      </c>
    </row>
    <row r="1136" spans="1:6" x14ac:dyDescent="0.3">
      <c r="A1136" s="68">
        <v>1130</v>
      </c>
      <c r="B1136" s="120" t="s">
        <v>597</v>
      </c>
      <c r="C1136" s="120" t="s">
        <v>479</v>
      </c>
      <c r="D1136" s="121" t="s">
        <v>1041</v>
      </c>
      <c r="E1136" s="134">
        <v>17638.37</v>
      </c>
      <c r="F1136" s="129">
        <v>52.495148809523805</v>
      </c>
    </row>
    <row r="1137" spans="1:6" x14ac:dyDescent="0.3">
      <c r="A1137" s="68">
        <v>1131</v>
      </c>
      <c r="B1137" s="122" t="s">
        <v>597</v>
      </c>
      <c r="C1137" s="122" t="s">
        <v>320</v>
      </c>
      <c r="D1137" s="123">
        <v>33</v>
      </c>
      <c r="E1137" s="133">
        <v>7564.31</v>
      </c>
      <c r="F1137" s="128">
        <v>126.07183333333334</v>
      </c>
    </row>
    <row r="1138" spans="1:6" x14ac:dyDescent="0.3">
      <c r="A1138" s="68">
        <v>1132</v>
      </c>
      <c r="B1138" s="120" t="s">
        <v>597</v>
      </c>
      <c r="C1138" s="120" t="s">
        <v>320</v>
      </c>
      <c r="D1138" s="121">
        <v>35</v>
      </c>
      <c r="E1138" s="134">
        <v>2774.77</v>
      </c>
      <c r="F1138" s="129">
        <v>73.020263157894732</v>
      </c>
    </row>
    <row r="1139" spans="1:6" x14ac:dyDescent="0.3">
      <c r="A1139" s="68">
        <v>1133</v>
      </c>
      <c r="B1139" s="122" t="s">
        <v>597</v>
      </c>
      <c r="C1139" s="122" t="s">
        <v>831</v>
      </c>
      <c r="D1139" s="123">
        <v>15</v>
      </c>
      <c r="E1139" s="133">
        <v>3836.58</v>
      </c>
      <c r="F1139" s="128">
        <v>45.673571428571428</v>
      </c>
    </row>
    <row r="1140" spans="1:6" x14ac:dyDescent="0.3">
      <c r="A1140" s="68">
        <v>1134</v>
      </c>
      <c r="B1140" s="120" t="s">
        <v>597</v>
      </c>
      <c r="C1140" s="120" t="s">
        <v>482</v>
      </c>
      <c r="D1140" s="121">
        <v>3</v>
      </c>
      <c r="E1140" s="134">
        <v>982.62</v>
      </c>
      <c r="F1140" s="129">
        <v>196.524</v>
      </c>
    </row>
    <row r="1141" spans="1:6" x14ac:dyDescent="0.3">
      <c r="A1141" s="68">
        <v>1135</v>
      </c>
      <c r="B1141" s="122" t="s">
        <v>597</v>
      </c>
      <c r="C1141" s="122" t="s">
        <v>482</v>
      </c>
      <c r="D1141" s="123">
        <v>6</v>
      </c>
      <c r="E1141" s="133">
        <v>797.86</v>
      </c>
      <c r="F1141" s="128">
        <v>159.572</v>
      </c>
    </row>
    <row r="1142" spans="1:6" x14ac:dyDescent="0.3">
      <c r="A1142" s="68">
        <v>1136</v>
      </c>
      <c r="B1142" s="120" t="s">
        <v>597</v>
      </c>
      <c r="C1142" s="120" t="s">
        <v>445</v>
      </c>
      <c r="D1142" s="121" t="s">
        <v>1042</v>
      </c>
      <c r="E1142" s="134">
        <v>3694.18</v>
      </c>
      <c r="F1142" s="129">
        <v>184.709</v>
      </c>
    </row>
    <row r="1143" spans="1:6" x14ac:dyDescent="0.3">
      <c r="A1143" s="68">
        <v>1137</v>
      </c>
      <c r="B1143" s="122" t="s">
        <v>597</v>
      </c>
      <c r="C1143" s="122" t="s">
        <v>449</v>
      </c>
      <c r="D1143" s="123">
        <v>32</v>
      </c>
      <c r="E1143" s="133">
        <v>2495.12</v>
      </c>
      <c r="F1143" s="128">
        <v>92.41185185185185</v>
      </c>
    </row>
    <row r="1144" spans="1:6" x14ac:dyDescent="0.3">
      <c r="A1144" s="68">
        <v>1138</v>
      </c>
      <c r="B1144" s="120" t="s">
        <v>597</v>
      </c>
      <c r="C1144" s="120" t="s">
        <v>449</v>
      </c>
      <c r="D1144" s="121" t="s">
        <v>1043</v>
      </c>
      <c r="E1144" s="134">
        <v>1271.21</v>
      </c>
      <c r="F1144" s="129">
        <v>317.80250000000001</v>
      </c>
    </row>
    <row r="1145" spans="1:6" x14ac:dyDescent="0.3">
      <c r="A1145" s="68">
        <v>1139</v>
      </c>
      <c r="B1145" s="122" t="s">
        <v>597</v>
      </c>
      <c r="C1145" s="122" t="s">
        <v>613</v>
      </c>
      <c r="D1145" s="123" t="s">
        <v>1068</v>
      </c>
      <c r="E1145" s="133">
        <v>16002.25</v>
      </c>
      <c r="F1145" s="128">
        <v>72.408371040723978</v>
      </c>
    </row>
    <row r="1146" spans="1:6" x14ac:dyDescent="0.3">
      <c r="A1146" s="68">
        <v>1140</v>
      </c>
      <c r="B1146" s="120" t="s">
        <v>597</v>
      </c>
      <c r="C1146" s="120" t="s">
        <v>426</v>
      </c>
      <c r="D1146" s="121">
        <v>126</v>
      </c>
      <c r="E1146" s="134">
        <v>3220.5</v>
      </c>
      <c r="F1146" s="129">
        <v>80.512500000000003</v>
      </c>
    </row>
    <row r="1147" spans="1:6" x14ac:dyDescent="0.3">
      <c r="A1147" s="68">
        <v>1141</v>
      </c>
      <c r="B1147" s="122" t="s">
        <v>597</v>
      </c>
      <c r="C1147" s="122" t="s">
        <v>426</v>
      </c>
      <c r="D1147" s="123">
        <v>167</v>
      </c>
      <c r="E1147" s="133">
        <v>4937.22</v>
      </c>
      <c r="F1147" s="128">
        <v>54.858000000000004</v>
      </c>
    </row>
    <row r="1148" spans="1:6" x14ac:dyDescent="0.3">
      <c r="A1148" s="68">
        <v>1142</v>
      </c>
      <c r="B1148" s="120" t="s">
        <v>597</v>
      </c>
      <c r="C1148" s="120" t="s">
        <v>426</v>
      </c>
      <c r="D1148" s="121" t="s">
        <v>1044</v>
      </c>
      <c r="E1148" s="134">
        <v>6723.66</v>
      </c>
      <c r="F1148" s="129">
        <v>41.504074074074076</v>
      </c>
    </row>
    <row r="1149" spans="1:6" x14ac:dyDescent="0.3">
      <c r="A1149" s="68">
        <v>1143</v>
      </c>
      <c r="B1149" s="122" t="s">
        <v>597</v>
      </c>
      <c r="C1149" s="122" t="s">
        <v>604</v>
      </c>
      <c r="D1149" s="123">
        <v>31</v>
      </c>
      <c r="E1149" s="133">
        <v>1820.44</v>
      </c>
      <c r="F1149" s="128">
        <v>182.04400000000001</v>
      </c>
    </row>
    <row r="1150" spans="1:6" x14ac:dyDescent="0.3">
      <c r="A1150" s="68">
        <v>1144</v>
      </c>
      <c r="B1150" s="120" t="s">
        <v>597</v>
      </c>
      <c r="C1150" s="120" t="s">
        <v>605</v>
      </c>
      <c r="D1150" s="121">
        <v>14</v>
      </c>
      <c r="E1150" s="134">
        <v>1927.91</v>
      </c>
      <c r="F1150" s="129">
        <v>60.247187500000003</v>
      </c>
    </row>
    <row r="1151" spans="1:6" x14ac:dyDescent="0.3">
      <c r="A1151" s="68">
        <v>1145</v>
      </c>
      <c r="B1151" s="122" t="s">
        <v>597</v>
      </c>
      <c r="C1151" s="122" t="s">
        <v>994</v>
      </c>
      <c r="D1151" s="123" t="s">
        <v>1045</v>
      </c>
      <c r="E1151" s="133">
        <v>1288.54</v>
      </c>
      <c r="F1151" s="128">
        <v>322.13499999999999</v>
      </c>
    </row>
    <row r="1152" spans="1:6" x14ac:dyDescent="0.3">
      <c r="A1152" s="68">
        <v>1146</v>
      </c>
      <c r="B1152" s="120" t="s">
        <v>597</v>
      </c>
      <c r="C1152" s="120" t="s">
        <v>833</v>
      </c>
      <c r="D1152" s="121">
        <v>1</v>
      </c>
      <c r="E1152" s="134">
        <v>2227.9699999999998</v>
      </c>
      <c r="F1152" s="129">
        <v>74.265666666666661</v>
      </c>
    </row>
    <row r="1153" spans="1:6" x14ac:dyDescent="0.3">
      <c r="A1153" s="68">
        <v>1147</v>
      </c>
      <c r="B1153" s="122" t="s">
        <v>597</v>
      </c>
      <c r="C1153" s="122" t="s">
        <v>460</v>
      </c>
      <c r="D1153" s="123">
        <v>16</v>
      </c>
      <c r="E1153" s="133">
        <v>1577.24</v>
      </c>
      <c r="F1153" s="128">
        <v>92.778823529411767</v>
      </c>
    </row>
    <row r="1154" spans="1:6" x14ac:dyDescent="0.3">
      <c r="A1154" s="68">
        <v>1148</v>
      </c>
      <c r="B1154" s="120" t="s">
        <v>597</v>
      </c>
      <c r="C1154" s="120" t="s">
        <v>460</v>
      </c>
      <c r="D1154" s="121">
        <v>26</v>
      </c>
      <c r="E1154" s="134">
        <v>5528.59</v>
      </c>
      <c r="F1154" s="129">
        <v>49.807117117117116</v>
      </c>
    </row>
    <row r="1155" spans="1:6" x14ac:dyDescent="0.3">
      <c r="A1155" s="68">
        <v>1149</v>
      </c>
      <c r="B1155" s="122" t="s">
        <v>597</v>
      </c>
      <c r="C1155" s="122" t="s">
        <v>460</v>
      </c>
      <c r="D1155" s="123">
        <v>18</v>
      </c>
      <c r="E1155" s="133">
        <v>1757.8</v>
      </c>
      <c r="F1155" s="128">
        <v>117.18666666666667</v>
      </c>
    </row>
    <row r="1156" spans="1:6" x14ac:dyDescent="0.3">
      <c r="A1156" s="68">
        <v>1150</v>
      </c>
      <c r="B1156" s="120" t="s">
        <v>597</v>
      </c>
      <c r="C1156" s="120" t="s">
        <v>520</v>
      </c>
      <c r="D1156" s="121">
        <v>14</v>
      </c>
      <c r="E1156" s="134">
        <v>2046.5</v>
      </c>
      <c r="F1156" s="129">
        <v>97.452380952380949</v>
      </c>
    </row>
    <row r="1157" spans="1:6" x14ac:dyDescent="0.3">
      <c r="A1157" s="68">
        <v>1151</v>
      </c>
      <c r="B1157" s="122" t="s">
        <v>597</v>
      </c>
      <c r="C1157" s="122" t="s">
        <v>368</v>
      </c>
      <c r="D1157" s="123">
        <v>18</v>
      </c>
      <c r="E1157" s="133">
        <v>1086.56</v>
      </c>
      <c r="F1157" s="128">
        <v>181.09333333333333</v>
      </c>
    </row>
    <row r="1158" spans="1:6" x14ac:dyDescent="0.3">
      <c r="A1158" s="68">
        <v>1152</v>
      </c>
      <c r="B1158" s="120" t="s">
        <v>597</v>
      </c>
      <c r="C1158" s="120" t="s">
        <v>368</v>
      </c>
      <c r="D1158" s="121">
        <v>4</v>
      </c>
      <c r="E1158" s="134">
        <v>1256.8599999999999</v>
      </c>
      <c r="F1158" s="129">
        <v>209.47666666666666</v>
      </c>
    </row>
    <row r="1159" spans="1:6" x14ac:dyDescent="0.3">
      <c r="A1159" s="68">
        <v>1153</v>
      </c>
      <c r="B1159" s="122" t="s">
        <v>597</v>
      </c>
      <c r="C1159" s="122" t="s">
        <v>368</v>
      </c>
      <c r="D1159" s="123">
        <v>6</v>
      </c>
      <c r="E1159" s="133">
        <v>1256.8599999999999</v>
      </c>
      <c r="F1159" s="128">
        <v>209.47666666666666</v>
      </c>
    </row>
    <row r="1160" spans="1:6" x14ac:dyDescent="0.3">
      <c r="A1160" s="68">
        <v>1154</v>
      </c>
      <c r="B1160" s="120" t="s">
        <v>597</v>
      </c>
      <c r="C1160" s="120" t="s">
        <v>368</v>
      </c>
      <c r="D1160" s="121">
        <v>14</v>
      </c>
      <c r="E1160" s="134">
        <v>916.27</v>
      </c>
      <c r="F1160" s="129">
        <v>152.71166666666667</v>
      </c>
    </row>
    <row r="1161" spans="1:6" x14ac:dyDescent="0.3">
      <c r="A1161" s="68">
        <v>1155</v>
      </c>
      <c r="B1161" s="122" t="s">
        <v>597</v>
      </c>
      <c r="C1161" s="122" t="s">
        <v>368</v>
      </c>
      <c r="D1161" s="123">
        <v>8</v>
      </c>
      <c r="E1161" s="133">
        <v>916.27</v>
      </c>
      <c r="F1161" s="128">
        <v>152.71166666666667</v>
      </c>
    </row>
    <row r="1162" spans="1:6" x14ac:dyDescent="0.3">
      <c r="A1162" s="68">
        <v>1156</v>
      </c>
      <c r="B1162" s="120" t="s">
        <v>597</v>
      </c>
      <c r="C1162" s="120" t="s">
        <v>368</v>
      </c>
      <c r="D1162" s="121">
        <v>10</v>
      </c>
      <c r="E1162" s="134">
        <v>797.86</v>
      </c>
      <c r="F1162" s="129">
        <v>159.572</v>
      </c>
    </row>
    <row r="1163" spans="1:6" x14ac:dyDescent="0.3">
      <c r="A1163" s="68">
        <v>1157</v>
      </c>
      <c r="B1163" s="122" t="s">
        <v>597</v>
      </c>
      <c r="C1163" s="122" t="s">
        <v>457</v>
      </c>
      <c r="D1163" s="123">
        <v>27</v>
      </c>
      <c r="E1163" s="133">
        <v>4494.3599999999997</v>
      </c>
      <c r="F1163" s="128">
        <v>74.905999999999992</v>
      </c>
    </row>
    <row r="1164" spans="1:6" x14ac:dyDescent="0.3">
      <c r="A1164" s="68">
        <v>1158</v>
      </c>
      <c r="B1164" s="120" t="s">
        <v>597</v>
      </c>
      <c r="C1164" s="120" t="s">
        <v>457</v>
      </c>
      <c r="D1164" s="121">
        <v>39</v>
      </c>
      <c r="E1164" s="134">
        <v>2639.5</v>
      </c>
      <c r="F1164" s="129">
        <v>73.319444444444443</v>
      </c>
    </row>
    <row r="1165" spans="1:6" x14ac:dyDescent="0.3">
      <c r="A1165" s="68">
        <v>1159</v>
      </c>
      <c r="B1165" s="122" t="s">
        <v>597</v>
      </c>
      <c r="C1165" s="122" t="s">
        <v>414</v>
      </c>
      <c r="D1165" s="123">
        <v>11</v>
      </c>
      <c r="E1165" s="133">
        <v>4859.54</v>
      </c>
      <c r="F1165" s="128">
        <v>47.642549019607841</v>
      </c>
    </row>
    <row r="1166" spans="1:6" x14ac:dyDescent="0.3">
      <c r="A1166" s="68">
        <v>1160</v>
      </c>
      <c r="B1166" s="120" t="s">
        <v>597</v>
      </c>
      <c r="C1166" s="120" t="s">
        <v>414</v>
      </c>
      <c r="D1166" s="121">
        <v>9</v>
      </c>
      <c r="E1166" s="134">
        <v>6474.79</v>
      </c>
      <c r="F1166" s="129">
        <v>86.330533333333335</v>
      </c>
    </row>
    <row r="1167" spans="1:6" x14ac:dyDescent="0.3">
      <c r="A1167" s="68">
        <v>1161</v>
      </c>
      <c r="B1167" s="122" t="s">
        <v>597</v>
      </c>
      <c r="C1167" s="122" t="s">
        <v>638</v>
      </c>
      <c r="D1167" s="123">
        <v>40</v>
      </c>
      <c r="E1167" s="133">
        <v>4704.7299999999996</v>
      </c>
      <c r="F1167" s="128">
        <v>35.109925373134324</v>
      </c>
    </row>
    <row r="1168" spans="1:6" x14ac:dyDescent="0.3">
      <c r="A1168" s="68">
        <v>1162</v>
      </c>
      <c r="B1168" s="120" t="s">
        <v>597</v>
      </c>
      <c r="C1168" s="120" t="s">
        <v>414</v>
      </c>
      <c r="D1168" s="121">
        <v>1</v>
      </c>
      <c r="E1168" s="134">
        <v>4067.99</v>
      </c>
      <c r="F1168" s="129">
        <v>50.849874999999997</v>
      </c>
    </row>
    <row r="1169" spans="1:6" x14ac:dyDescent="0.3">
      <c r="A1169" s="68">
        <v>1163</v>
      </c>
      <c r="B1169" s="122" t="s">
        <v>597</v>
      </c>
      <c r="C1169" s="122" t="s">
        <v>414</v>
      </c>
      <c r="D1169" s="123" t="s">
        <v>926</v>
      </c>
      <c r="E1169" s="133">
        <v>6833.86</v>
      </c>
      <c r="F1169" s="128">
        <v>75.931777777777768</v>
      </c>
    </row>
    <row r="1170" spans="1:6" x14ac:dyDescent="0.3">
      <c r="A1170" s="68">
        <v>1164</v>
      </c>
      <c r="B1170" s="120" t="s">
        <v>597</v>
      </c>
      <c r="C1170" s="120" t="s">
        <v>414</v>
      </c>
      <c r="D1170" s="121">
        <v>12</v>
      </c>
      <c r="E1170" s="134">
        <v>9642.74</v>
      </c>
      <c r="F1170" s="129">
        <v>69.372230215827344</v>
      </c>
    </row>
    <row r="1171" spans="1:6" x14ac:dyDescent="0.3">
      <c r="A1171" s="68">
        <v>1165</v>
      </c>
      <c r="B1171" s="122" t="s">
        <v>597</v>
      </c>
      <c r="C1171" s="122" t="s">
        <v>414</v>
      </c>
      <c r="D1171" s="123" t="s">
        <v>927</v>
      </c>
      <c r="E1171" s="133">
        <v>5683.84</v>
      </c>
      <c r="F1171" s="128">
        <v>59.829894736842107</v>
      </c>
    </row>
    <row r="1172" spans="1:6" x14ac:dyDescent="0.3">
      <c r="A1172" s="68">
        <v>1166</v>
      </c>
      <c r="B1172" s="120" t="s">
        <v>597</v>
      </c>
      <c r="C1172" s="120" t="s">
        <v>414</v>
      </c>
      <c r="D1172" s="121" t="s">
        <v>928</v>
      </c>
      <c r="E1172" s="134">
        <v>5683.84</v>
      </c>
      <c r="F1172" s="129">
        <v>66.868705882352941</v>
      </c>
    </row>
    <row r="1173" spans="1:6" x14ac:dyDescent="0.3">
      <c r="A1173" s="68">
        <v>1167</v>
      </c>
      <c r="B1173" s="122" t="s">
        <v>597</v>
      </c>
      <c r="C1173" s="122" t="s">
        <v>414</v>
      </c>
      <c r="D1173" s="123">
        <v>6</v>
      </c>
      <c r="E1173" s="133">
        <v>3234.86</v>
      </c>
      <c r="F1173" s="128">
        <v>101.089375</v>
      </c>
    </row>
    <row r="1174" spans="1:6" x14ac:dyDescent="0.3">
      <c r="A1174" s="68">
        <v>1168</v>
      </c>
      <c r="B1174" s="120" t="s">
        <v>597</v>
      </c>
      <c r="C1174" s="120" t="s">
        <v>414</v>
      </c>
      <c r="D1174" s="121" t="s">
        <v>929</v>
      </c>
      <c r="E1174" s="134">
        <v>5873.38</v>
      </c>
      <c r="F1174" s="129">
        <v>73.417249999999996</v>
      </c>
    </row>
    <row r="1175" spans="1:6" x14ac:dyDescent="0.3">
      <c r="A1175" s="68">
        <v>1169</v>
      </c>
      <c r="B1175" s="122" t="s">
        <v>597</v>
      </c>
      <c r="C1175" s="122" t="s">
        <v>414</v>
      </c>
      <c r="D1175" s="123" t="s">
        <v>930</v>
      </c>
      <c r="E1175" s="133">
        <v>5873.38</v>
      </c>
      <c r="F1175" s="128">
        <v>61.825052631578949</v>
      </c>
    </row>
    <row r="1176" spans="1:6" x14ac:dyDescent="0.3">
      <c r="A1176" s="68">
        <v>1170</v>
      </c>
      <c r="B1176" s="120" t="s">
        <v>597</v>
      </c>
      <c r="C1176" s="120" t="s">
        <v>414</v>
      </c>
      <c r="D1176" s="121" t="s">
        <v>944</v>
      </c>
      <c r="E1176" s="134">
        <v>2645.71</v>
      </c>
      <c r="F1176" s="129">
        <v>29.396777777777778</v>
      </c>
    </row>
    <row r="1177" spans="1:6" x14ac:dyDescent="0.3">
      <c r="A1177" s="68">
        <v>1171</v>
      </c>
      <c r="B1177" s="122" t="s">
        <v>597</v>
      </c>
      <c r="C1177" s="122" t="s">
        <v>606</v>
      </c>
      <c r="D1177" s="123" t="s">
        <v>936</v>
      </c>
      <c r="E1177" s="133">
        <v>7001.26</v>
      </c>
      <c r="F1177" s="128">
        <v>53.039848484848484</v>
      </c>
    </row>
    <row r="1178" spans="1:6" x14ac:dyDescent="0.3">
      <c r="A1178" s="68">
        <v>1172</v>
      </c>
      <c r="B1178" s="120" t="s">
        <v>597</v>
      </c>
      <c r="C1178" s="120" t="s">
        <v>606</v>
      </c>
      <c r="D1178" s="121" t="s">
        <v>937</v>
      </c>
      <c r="E1178" s="134">
        <v>3296.2</v>
      </c>
      <c r="F1178" s="129">
        <v>67.269387755102031</v>
      </c>
    </row>
    <row r="1179" spans="1:6" x14ac:dyDescent="0.3">
      <c r="A1179" s="68">
        <v>1173</v>
      </c>
      <c r="B1179" s="122" t="s">
        <v>597</v>
      </c>
      <c r="C1179" s="122" t="s">
        <v>359</v>
      </c>
      <c r="D1179" s="123" t="s">
        <v>970</v>
      </c>
      <c r="E1179" s="133">
        <v>797.86</v>
      </c>
      <c r="F1179" s="128">
        <v>265.95333333333332</v>
      </c>
    </row>
    <row r="1180" spans="1:6" x14ac:dyDescent="0.3">
      <c r="A1180" s="68">
        <v>1174</v>
      </c>
      <c r="B1180" s="120" t="s">
        <v>597</v>
      </c>
      <c r="C1180" s="120" t="s">
        <v>359</v>
      </c>
      <c r="D1180" s="121">
        <v>34</v>
      </c>
      <c r="E1180" s="134">
        <v>1086.56</v>
      </c>
      <c r="F1180" s="129">
        <v>362.18666666666667</v>
      </c>
    </row>
    <row r="1181" spans="1:6" x14ac:dyDescent="0.3">
      <c r="A1181" s="68">
        <v>1175</v>
      </c>
      <c r="B1181" s="122" t="s">
        <v>597</v>
      </c>
      <c r="C1181" s="122" t="s">
        <v>359</v>
      </c>
      <c r="D1181" s="123">
        <v>46</v>
      </c>
      <c r="E1181" s="133">
        <v>1545.56</v>
      </c>
      <c r="F1181" s="128">
        <v>515.18666666666661</v>
      </c>
    </row>
    <row r="1182" spans="1:6" x14ac:dyDescent="0.3">
      <c r="A1182" s="68">
        <v>1176</v>
      </c>
      <c r="B1182" s="120" t="s">
        <v>597</v>
      </c>
      <c r="C1182" s="120" t="s">
        <v>359</v>
      </c>
      <c r="D1182" s="121">
        <v>6</v>
      </c>
      <c r="E1182" s="134">
        <v>1086.56</v>
      </c>
      <c r="F1182" s="129">
        <v>362.18666666666667</v>
      </c>
    </row>
    <row r="1183" spans="1:6" x14ac:dyDescent="0.3">
      <c r="A1183" s="68">
        <v>1177</v>
      </c>
      <c r="B1183" s="122" t="s">
        <v>597</v>
      </c>
      <c r="C1183" s="122" t="s">
        <v>412</v>
      </c>
      <c r="D1183" s="123" t="s">
        <v>915</v>
      </c>
      <c r="E1183" s="133">
        <v>7884.43</v>
      </c>
      <c r="F1183" s="128">
        <v>77.298333333333332</v>
      </c>
    </row>
    <row r="1184" spans="1:6" x14ac:dyDescent="0.3">
      <c r="A1184" s="68">
        <v>1178</v>
      </c>
      <c r="B1184" s="120" t="s">
        <v>597</v>
      </c>
      <c r="C1184" s="120" t="s">
        <v>887</v>
      </c>
      <c r="D1184" s="121" t="s">
        <v>803</v>
      </c>
      <c r="E1184" s="134">
        <v>6546.96</v>
      </c>
      <c r="F1184" s="129">
        <v>37.198636363636361</v>
      </c>
    </row>
    <row r="1185" spans="1:6" x14ac:dyDescent="0.3">
      <c r="A1185" s="68">
        <v>1179</v>
      </c>
      <c r="B1185" s="122" t="s">
        <v>597</v>
      </c>
      <c r="C1185" s="122" t="s">
        <v>531</v>
      </c>
      <c r="D1185" s="123">
        <v>2</v>
      </c>
      <c r="E1185" s="133">
        <v>3387.22</v>
      </c>
      <c r="F1185" s="128">
        <v>37.635777777777776</v>
      </c>
    </row>
    <row r="1186" spans="1:6" x14ac:dyDescent="0.3">
      <c r="A1186" s="68">
        <v>1180</v>
      </c>
      <c r="B1186" s="120" t="s">
        <v>597</v>
      </c>
      <c r="C1186" s="120" t="s">
        <v>938</v>
      </c>
      <c r="D1186" s="121" t="s">
        <v>939</v>
      </c>
      <c r="E1186" s="134">
        <v>6848.9</v>
      </c>
      <c r="F1186" s="129">
        <v>195.68285714285713</v>
      </c>
    </row>
    <row r="1187" spans="1:6" x14ac:dyDescent="0.3">
      <c r="A1187" s="68">
        <v>1181</v>
      </c>
      <c r="B1187" s="122" t="s">
        <v>597</v>
      </c>
      <c r="C1187" s="122" t="s">
        <v>938</v>
      </c>
      <c r="D1187" s="123">
        <v>8</v>
      </c>
      <c r="E1187" s="133">
        <v>2142.77</v>
      </c>
      <c r="F1187" s="128">
        <v>32.965692307692308</v>
      </c>
    </row>
    <row r="1188" spans="1:6" x14ac:dyDescent="0.3">
      <c r="A1188" s="68">
        <v>1182</v>
      </c>
      <c r="B1188" s="120" t="s">
        <v>597</v>
      </c>
      <c r="C1188" s="120" t="s">
        <v>945</v>
      </c>
      <c r="D1188" s="121">
        <v>67</v>
      </c>
      <c r="E1188" s="134">
        <v>787.37</v>
      </c>
      <c r="F1188" s="129">
        <v>196.8425</v>
      </c>
    </row>
    <row r="1189" spans="1:6" x14ac:dyDescent="0.3">
      <c r="A1189" s="68">
        <v>1183</v>
      </c>
      <c r="B1189" s="122" t="s">
        <v>597</v>
      </c>
      <c r="C1189" s="122" t="s">
        <v>795</v>
      </c>
      <c r="D1189" s="123">
        <v>50</v>
      </c>
      <c r="E1189" s="133">
        <v>797.86</v>
      </c>
      <c r="F1189" s="128">
        <v>265.95333333333332</v>
      </c>
    </row>
    <row r="1190" spans="1:6" x14ac:dyDescent="0.3">
      <c r="A1190" s="68">
        <v>1184</v>
      </c>
      <c r="B1190" s="120" t="s">
        <v>597</v>
      </c>
      <c r="C1190" s="120" t="s">
        <v>493</v>
      </c>
      <c r="D1190" s="121">
        <v>120</v>
      </c>
      <c r="E1190" s="134">
        <v>4159.51</v>
      </c>
      <c r="F1190" s="129">
        <v>54.730394736842108</v>
      </c>
    </row>
    <row r="1191" spans="1:6" x14ac:dyDescent="0.3">
      <c r="A1191" s="68">
        <v>1185</v>
      </c>
      <c r="B1191" s="122" t="s">
        <v>597</v>
      </c>
      <c r="C1191" s="122" t="s">
        <v>493</v>
      </c>
      <c r="D1191" s="123" t="s">
        <v>898</v>
      </c>
      <c r="E1191" s="133">
        <v>9661.25</v>
      </c>
      <c r="F1191" s="128">
        <v>45.35798122065728</v>
      </c>
    </row>
    <row r="1192" spans="1:6" x14ac:dyDescent="0.3">
      <c r="A1192" s="68">
        <v>1186</v>
      </c>
      <c r="B1192" s="120" t="s">
        <v>597</v>
      </c>
      <c r="C1192" s="120" t="s">
        <v>493</v>
      </c>
      <c r="D1192" s="121">
        <v>206</v>
      </c>
      <c r="E1192" s="134">
        <v>1086.56</v>
      </c>
      <c r="F1192" s="129">
        <v>271.64</v>
      </c>
    </row>
    <row r="1193" spans="1:6" x14ac:dyDescent="0.3">
      <c r="A1193" s="68">
        <v>1187</v>
      </c>
      <c r="B1193" s="122" t="s">
        <v>597</v>
      </c>
      <c r="C1193" s="122" t="s">
        <v>493</v>
      </c>
      <c r="D1193" s="123">
        <v>207</v>
      </c>
      <c r="E1193" s="133">
        <v>5212.49</v>
      </c>
      <c r="F1193" s="128">
        <v>144.79138888888889</v>
      </c>
    </row>
    <row r="1194" spans="1:6" x14ac:dyDescent="0.3">
      <c r="A1194" s="68">
        <v>1188</v>
      </c>
      <c r="B1194" s="120" t="s">
        <v>597</v>
      </c>
      <c r="C1194" s="120" t="s">
        <v>493</v>
      </c>
      <c r="D1194" s="121">
        <v>238</v>
      </c>
      <c r="E1194" s="134">
        <v>797.86</v>
      </c>
      <c r="F1194" s="129">
        <v>265.95333333333332</v>
      </c>
    </row>
    <row r="1195" spans="1:6" x14ac:dyDescent="0.3">
      <c r="A1195" s="68">
        <v>1189</v>
      </c>
      <c r="B1195" s="122" t="s">
        <v>597</v>
      </c>
      <c r="C1195" s="122" t="s">
        <v>493</v>
      </c>
      <c r="D1195" s="123">
        <v>239</v>
      </c>
      <c r="E1195" s="133">
        <v>797.86</v>
      </c>
      <c r="F1195" s="128">
        <v>265.95333333333332</v>
      </c>
    </row>
    <row r="1196" spans="1:6" x14ac:dyDescent="0.3">
      <c r="A1196" s="68">
        <v>1190</v>
      </c>
      <c r="B1196" s="120" t="s">
        <v>1046</v>
      </c>
      <c r="C1196" s="120" t="s">
        <v>566</v>
      </c>
      <c r="D1196" s="121">
        <v>42</v>
      </c>
      <c r="E1196" s="134">
        <v>6731.17</v>
      </c>
      <c r="F1196" s="129">
        <v>112.18616666666667</v>
      </c>
    </row>
    <row r="1197" spans="1:6" x14ac:dyDescent="0.3">
      <c r="A1197" s="68">
        <v>1191</v>
      </c>
      <c r="B1197" s="122" t="s">
        <v>1046</v>
      </c>
      <c r="C1197" s="122" t="s">
        <v>566</v>
      </c>
      <c r="D1197" s="123">
        <v>126</v>
      </c>
      <c r="E1197" s="133">
        <v>6288.94</v>
      </c>
      <c r="F1197" s="128">
        <v>118.65924528301886</v>
      </c>
    </row>
    <row r="1198" spans="1:6" x14ac:dyDescent="0.3">
      <c r="A1198" s="68">
        <v>1192</v>
      </c>
      <c r="B1198" s="120" t="s">
        <v>1046</v>
      </c>
      <c r="C1198" s="120" t="s">
        <v>566</v>
      </c>
      <c r="D1198" s="121">
        <v>128</v>
      </c>
      <c r="E1198" s="134">
        <v>6731.17</v>
      </c>
      <c r="F1198" s="129">
        <v>112.18616666666667</v>
      </c>
    </row>
    <row r="1199" spans="1:6" x14ac:dyDescent="0.3">
      <c r="A1199" s="68">
        <v>1193</v>
      </c>
      <c r="B1199" s="122" t="s">
        <v>1046</v>
      </c>
      <c r="C1199" s="122" t="s">
        <v>566</v>
      </c>
      <c r="D1199" s="123">
        <v>130</v>
      </c>
      <c r="E1199" s="133">
        <v>8429.98</v>
      </c>
      <c r="F1199" s="128">
        <v>123.97029411764706</v>
      </c>
    </row>
    <row r="1200" spans="1:6" x14ac:dyDescent="0.3">
      <c r="A1200" s="68">
        <v>1194</v>
      </c>
      <c r="B1200" s="120" t="s">
        <v>1046</v>
      </c>
      <c r="C1200" s="120" t="s">
        <v>566</v>
      </c>
      <c r="D1200" s="121">
        <v>132</v>
      </c>
      <c r="E1200" s="134">
        <v>6381.96</v>
      </c>
      <c r="F1200" s="129">
        <v>138.73826086956521</v>
      </c>
    </row>
    <row r="1201" spans="1:6" x14ac:dyDescent="0.3">
      <c r="A1201" s="68">
        <v>1195</v>
      </c>
      <c r="B1201" s="122" t="s">
        <v>1047</v>
      </c>
      <c r="C1201" s="122" t="s">
        <v>566</v>
      </c>
      <c r="D1201" s="123">
        <v>27</v>
      </c>
      <c r="E1201" s="133">
        <v>10035.76</v>
      </c>
      <c r="F1201" s="128">
        <v>147.58470588235295</v>
      </c>
    </row>
    <row r="1202" spans="1:6" x14ac:dyDescent="0.3">
      <c r="A1202" s="68">
        <v>1196</v>
      </c>
      <c r="B1202" s="120" t="s">
        <v>1047</v>
      </c>
      <c r="C1202" s="120" t="s">
        <v>566</v>
      </c>
      <c r="D1202" s="121">
        <v>43</v>
      </c>
      <c r="E1202" s="134">
        <v>3331.52</v>
      </c>
      <c r="F1202" s="129">
        <v>166.57599999999999</v>
      </c>
    </row>
    <row r="1203" spans="1:6" x14ac:dyDescent="0.3">
      <c r="A1203" s="68">
        <v>1197</v>
      </c>
      <c r="B1203" s="122" t="s">
        <v>1047</v>
      </c>
      <c r="C1203" s="122" t="s">
        <v>566</v>
      </c>
      <c r="D1203" s="123">
        <v>45</v>
      </c>
      <c r="E1203" s="133">
        <v>9151.2800000000007</v>
      </c>
      <c r="F1203" s="128">
        <v>127.10111111111112</v>
      </c>
    </row>
    <row r="1204" spans="1:6" x14ac:dyDescent="0.3">
      <c r="A1204" s="68">
        <v>1198</v>
      </c>
      <c r="B1204" s="120" t="s">
        <v>1047</v>
      </c>
      <c r="C1204" s="120" t="s">
        <v>566</v>
      </c>
      <c r="D1204" s="121">
        <v>79</v>
      </c>
      <c r="E1204" s="134">
        <v>8429.98</v>
      </c>
      <c r="F1204" s="129">
        <v>127.72696969696969</v>
      </c>
    </row>
    <row r="1205" spans="1:6" x14ac:dyDescent="0.3">
      <c r="A1205" s="68">
        <v>1199</v>
      </c>
      <c r="B1205" s="122" t="s">
        <v>1047</v>
      </c>
      <c r="C1205" s="122" t="s">
        <v>1048</v>
      </c>
      <c r="D1205" s="123">
        <v>1</v>
      </c>
      <c r="E1205" s="133">
        <v>5660.65</v>
      </c>
      <c r="F1205" s="128">
        <v>113.21299999999999</v>
      </c>
    </row>
    <row r="1206" spans="1:6" x14ac:dyDescent="0.3">
      <c r="A1206" s="68">
        <v>1200</v>
      </c>
      <c r="B1206" s="120" t="s">
        <v>1047</v>
      </c>
      <c r="C1206" s="120" t="s">
        <v>1049</v>
      </c>
      <c r="D1206" s="121">
        <v>39</v>
      </c>
      <c r="E1206" s="134">
        <v>6731.17</v>
      </c>
      <c r="F1206" s="129">
        <v>120.19946428571428</v>
      </c>
    </row>
    <row r="1207" spans="1:6" x14ac:dyDescent="0.3">
      <c r="A1207" s="68">
        <v>1201</v>
      </c>
      <c r="B1207" s="122" t="s">
        <v>1047</v>
      </c>
      <c r="C1207" s="122" t="s">
        <v>1050</v>
      </c>
      <c r="D1207" s="123">
        <v>4</v>
      </c>
      <c r="E1207" s="133">
        <v>1913.83</v>
      </c>
      <c r="F1207" s="128">
        <v>173.98454545454544</v>
      </c>
    </row>
    <row r="1208" spans="1:6" x14ac:dyDescent="0.3">
      <c r="A1208" s="68">
        <v>1202</v>
      </c>
      <c r="B1208" s="120" t="s">
        <v>1051</v>
      </c>
      <c r="C1208" s="120" t="s">
        <v>569</v>
      </c>
      <c r="D1208" s="121">
        <v>4</v>
      </c>
      <c r="E1208" s="134">
        <v>8429.98</v>
      </c>
      <c r="F1208" s="129">
        <v>120.42828571428571</v>
      </c>
    </row>
    <row r="1209" spans="1:6" x14ac:dyDescent="0.3">
      <c r="A1209" s="68">
        <v>1203</v>
      </c>
      <c r="B1209" s="122" t="s">
        <v>1051</v>
      </c>
      <c r="C1209" s="122" t="s">
        <v>569</v>
      </c>
      <c r="D1209" s="123">
        <v>6</v>
      </c>
      <c r="E1209" s="133">
        <v>8965.24</v>
      </c>
      <c r="F1209" s="128">
        <v>163.00436363636362</v>
      </c>
    </row>
    <row r="1210" spans="1:6" x14ac:dyDescent="0.3">
      <c r="A1210" s="68">
        <v>1204</v>
      </c>
      <c r="B1210" s="120" t="s">
        <v>1051</v>
      </c>
      <c r="C1210" s="120" t="s">
        <v>569</v>
      </c>
      <c r="D1210" s="121">
        <v>8</v>
      </c>
      <c r="E1210" s="134">
        <v>3296.84</v>
      </c>
      <c r="F1210" s="129">
        <v>109.89466666666667</v>
      </c>
    </row>
    <row r="1211" spans="1:6" x14ac:dyDescent="0.3">
      <c r="A1211" s="68">
        <v>1205</v>
      </c>
      <c r="B1211" s="122" t="s">
        <v>1051</v>
      </c>
      <c r="C1211" s="122" t="s">
        <v>569</v>
      </c>
      <c r="D1211" s="123">
        <v>10</v>
      </c>
      <c r="E1211" s="133">
        <v>5726.1</v>
      </c>
      <c r="F1211" s="128">
        <v>79.529166666666669</v>
      </c>
    </row>
    <row r="1212" spans="1:6" x14ac:dyDescent="0.3">
      <c r="A1212" s="68">
        <v>1206</v>
      </c>
      <c r="B1212" s="120" t="s">
        <v>1051</v>
      </c>
      <c r="C1212" s="120" t="s">
        <v>589</v>
      </c>
      <c r="D1212" s="121" t="s">
        <v>333</v>
      </c>
      <c r="E1212" s="134">
        <v>8872.2099999999991</v>
      </c>
      <c r="F1212" s="129">
        <v>221.80524999999997</v>
      </c>
    </row>
    <row r="1213" spans="1:6" x14ac:dyDescent="0.3">
      <c r="A1213" s="68">
        <v>1207</v>
      </c>
      <c r="B1213" s="122" t="s">
        <v>1051</v>
      </c>
      <c r="C1213" s="122" t="s">
        <v>589</v>
      </c>
      <c r="D1213" s="123" t="s">
        <v>567</v>
      </c>
      <c r="E1213" s="133">
        <v>5660.65</v>
      </c>
      <c r="F1213" s="128">
        <v>141.51624999999999</v>
      </c>
    </row>
    <row r="1214" spans="1:6" x14ac:dyDescent="0.3">
      <c r="A1214" s="68">
        <v>1208</v>
      </c>
      <c r="B1214" s="120" t="s">
        <v>1051</v>
      </c>
      <c r="C1214" s="120" t="s">
        <v>589</v>
      </c>
      <c r="D1214" s="121">
        <v>26</v>
      </c>
      <c r="E1214" s="134">
        <v>4590.13</v>
      </c>
      <c r="F1214" s="129">
        <v>170.00481481481481</v>
      </c>
    </row>
    <row r="1215" spans="1:6" x14ac:dyDescent="0.3">
      <c r="A1215" s="68">
        <v>1209</v>
      </c>
      <c r="B1215" s="122" t="s">
        <v>1051</v>
      </c>
      <c r="C1215" s="122" t="s">
        <v>589</v>
      </c>
      <c r="D1215" s="123" t="s">
        <v>347</v>
      </c>
      <c r="E1215" s="133">
        <v>8429.98</v>
      </c>
      <c r="F1215" s="128">
        <v>120.42828571428571</v>
      </c>
    </row>
    <row r="1216" spans="1:6" x14ac:dyDescent="0.3">
      <c r="A1216" s="68">
        <v>1210</v>
      </c>
      <c r="B1216" s="120" t="s">
        <v>1051</v>
      </c>
      <c r="C1216" s="120" t="s">
        <v>589</v>
      </c>
      <c r="D1216" s="121" t="s">
        <v>385</v>
      </c>
      <c r="E1216" s="134">
        <v>4683.16</v>
      </c>
      <c r="F1216" s="129">
        <v>156.10533333333333</v>
      </c>
    </row>
    <row r="1217" spans="1:6" x14ac:dyDescent="0.3">
      <c r="A1217" s="68">
        <v>1211</v>
      </c>
      <c r="B1217" s="122" t="s">
        <v>1051</v>
      </c>
      <c r="C1217" s="122" t="s">
        <v>570</v>
      </c>
      <c r="D1217" s="123">
        <v>19</v>
      </c>
      <c r="E1217" s="133">
        <v>10035.76</v>
      </c>
      <c r="F1217" s="128">
        <v>111.50844444444445</v>
      </c>
    </row>
    <row r="1218" spans="1:6" x14ac:dyDescent="0.3">
      <c r="A1218" s="68">
        <v>1212</v>
      </c>
      <c r="B1218" s="120" t="s">
        <v>1051</v>
      </c>
      <c r="C1218" s="120" t="s">
        <v>570</v>
      </c>
      <c r="D1218" s="121" t="s">
        <v>338</v>
      </c>
      <c r="E1218" s="134">
        <v>3519.61</v>
      </c>
      <c r="F1218" s="129">
        <v>121.36586206896553</v>
      </c>
    </row>
    <row r="1219" spans="1:6" x14ac:dyDescent="0.3">
      <c r="A1219" s="68">
        <v>1213</v>
      </c>
      <c r="B1219" s="122" t="s">
        <v>1051</v>
      </c>
      <c r="C1219" s="122" t="s">
        <v>572</v>
      </c>
      <c r="D1219" s="123">
        <v>3</v>
      </c>
      <c r="E1219" s="133">
        <v>11106.28</v>
      </c>
      <c r="F1219" s="128">
        <v>115.69041666666668</v>
      </c>
    </row>
    <row r="1220" spans="1:6" x14ac:dyDescent="0.3">
      <c r="A1220" s="68">
        <v>1214</v>
      </c>
      <c r="B1220" s="120" t="s">
        <v>1051</v>
      </c>
      <c r="C1220" s="120" t="s">
        <v>572</v>
      </c>
      <c r="D1220" s="121">
        <v>5</v>
      </c>
      <c r="E1220" s="134">
        <v>11199.3</v>
      </c>
      <c r="F1220" s="129">
        <v>114.27857142857142</v>
      </c>
    </row>
    <row r="1221" spans="1:6" x14ac:dyDescent="0.3">
      <c r="A1221" s="68">
        <v>1215</v>
      </c>
      <c r="B1221" s="122" t="s">
        <v>1051</v>
      </c>
      <c r="C1221" s="122" t="s">
        <v>572</v>
      </c>
      <c r="D1221" s="123">
        <v>7</v>
      </c>
      <c r="E1221" s="133">
        <v>7894.72</v>
      </c>
      <c r="F1221" s="128">
        <v>112.78171428571429</v>
      </c>
    </row>
    <row r="1222" spans="1:6" x14ac:dyDescent="0.3">
      <c r="A1222" s="68">
        <v>1216</v>
      </c>
      <c r="B1222" s="120" t="s">
        <v>1051</v>
      </c>
      <c r="C1222" s="120" t="s">
        <v>572</v>
      </c>
      <c r="D1222" s="121">
        <v>9</v>
      </c>
      <c r="E1222" s="134">
        <v>6824.2</v>
      </c>
      <c r="F1222" s="129">
        <v>151.64888888888888</v>
      </c>
    </row>
    <row r="1223" spans="1:6" x14ac:dyDescent="0.3">
      <c r="A1223" s="68">
        <v>1217</v>
      </c>
      <c r="B1223" s="122" t="s">
        <v>1051</v>
      </c>
      <c r="C1223" s="122" t="s">
        <v>572</v>
      </c>
      <c r="D1223" s="123">
        <v>14</v>
      </c>
      <c r="E1223" s="133">
        <v>7894.72</v>
      </c>
      <c r="F1223" s="128">
        <v>112.78171428571429</v>
      </c>
    </row>
    <row r="1224" spans="1:6" x14ac:dyDescent="0.3">
      <c r="A1224" s="68">
        <v>1218</v>
      </c>
      <c r="B1224" s="120" t="s">
        <v>1051</v>
      </c>
      <c r="C1224" s="120" t="s">
        <v>570</v>
      </c>
      <c r="D1224" s="121">
        <v>23</v>
      </c>
      <c r="E1224" s="134">
        <v>5125.3900000000003</v>
      </c>
      <c r="F1224" s="129">
        <v>113.89755555555556</v>
      </c>
    </row>
    <row r="1225" spans="1:6" x14ac:dyDescent="0.3">
      <c r="A1225" s="68">
        <v>1219</v>
      </c>
      <c r="B1225" s="122" t="s">
        <v>1051</v>
      </c>
      <c r="C1225" s="122" t="s">
        <v>570</v>
      </c>
      <c r="D1225" s="123">
        <v>25</v>
      </c>
      <c r="E1225" s="133">
        <v>3519.61</v>
      </c>
      <c r="F1225" s="128">
        <v>117.32033333333334</v>
      </c>
    </row>
    <row r="1226" spans="1:6" x14ac:dyDescent="0.3">
      <c r="A1226" s="68">
        <v>1220</v>
      </c>
      <c r="B1226" s="120" t="s">
        <v>1051</v>
      </c>
      <c r="C1226" s="120" t="s">
        <v>570</v>
      </c>
      <c r="D1226" s="121">
        <v>27</v>
      </c>
      <c r="E1226" s="134">
        <v>2165.9</v>
      </c>
      <c r="F1226" s="129">
        <v>144.39333333333335</v>
      </c>
    </row>
    <row r="1227" spans="1:6" x14ac:dyDescent="0.3">
      <c r="A1227" s="68">
        <v>1221</v>
      </c>
      <c r="B1227" s="122" t="s">
        <v>1051</v>
      </c>
      <c r="C1227" s="122" t="s">
        <v>571</v>
      </c>
      <c r="D1227" s="123" t="s">
        <v>344</v>
      </c>
      <c r="E1227" s="133">
        <v>2300.58</v>
      </c>
      <c r="F1227" s="128">
        <v>135.32823529411763</v>
      </c>
    </row>
    <row r="1228" spans="1:6" x14ac:dyDescent="0.3">
      <c r="A1228" s="68">
        <v>1222</v>
      </c>
      <c r="B1228" s="120" t="s">
        <v>1051</v>
      </c>
      <c r="C1228" s="120" t="s">
        <v>571</v>
      </c>
      <c r="D1228" s="121" t="s">
        <v>438</v>
      </c>
      <c r="E1228" s="134">
        <v>5880.53</v>
      </c>
      <c r="F1228" s="129">
        <v>133.6484090909091</v>
      </c>
    </row>
    <row r="1229" spans="1:6" x14ac:dyDescent="0.3">
      <c r="A1229" s="68">
        <v>1223</v>
      </c>
      <c r="B1229" s="122" t="s">
        <v>1051</v>
      </c>
      <c r="C1229" s="122" t="s">
        <v>571</v>
      </c>
      <c r="D1229" s="123" t="s">
        <v>439</v>
      </c>
      <c r="E1229" s="133">
        <v>5633.08</v>
      </c>
      <c r="F1229" s="128">
        <v>106.28452830188679</v>
      </c>
    </row>
    <row r="1230" spans="1:6" x14ac:dyDescent="0.3">
      <c r="A1230" s="68">
        <v>1224</v>
      </c>
      <c r="B1230" s="120" t="s">
        <v>1051</v>
      </c>
      <c r="C1230" s="120" t="s">
        <v>571</v>
      </c>
      <c r="D1230" s="121" t="s">
        <v>440</v>
      </c>
      <c r="E1230" s="134">
        <v>2970.56</v>
      </c>
      <c r="F1230" s="129">
        <v>90.016969696969696</v>
      </c>
    </row>
    <row r="1231" spans="1:6" x14ac:dyDescent="0.3">
      <c r="A1231" s="68">
        <v>1225</v>
      </c>
      <c r="B1231" s="122" t="s">
        <v>1051</v>
      </c>
      <c r="C1231" s="122" t="s">
        <v>575</v>
      </c>
      <c r="D1231" s="123">
        <v>8</v>
      </c>
      <c r="E1231" s="133">
        <v>4301.82</v>
      </c>
      <c r="F1231" s="128">
        <v>89.621249999999989</v>
      </c>
    </row>
    <row r="1232" spans="1:6" x14ac:dyDescent="0.3">
      <c r="A1232" s="68">
        <v>1226</v>
      </c>
      <c r="B1232" s="120" t="s">
        <v>1051</v>
      </c>
      <c r="C1232" s="120" t="s">
        <v>575</v>
      </c>
      <c r="D1232" s="121">
        <v>10</v>
      </c>
      <c r="E1232" s="134">
        <v>3296.84</v>
      </c>
      <c r="F1232" s="129">
        <v>94.195428571428579</v>
      </c>
    </row>
    <row r="1233" spans="1:6" x14ac:dyDescent="0.3">
      <c r="A1233" s="68">
        <v>1227</v>
      </c>
      <c r="B1233" s="122" t="s">
        <v>1051</v>
      </c>
      <c r="C1233" s="122" t="s">
        <v>573</v>
      </c>
      <c r="D1233" s="123">
        <v>15</v>
      </c>
      <c r="E1233" s="133">
        <v>6824.2</v>
      </c>
      <c r="F1233" s="128">
        <v>136.48400000000001</v>
      </c>
    </row>
    <row r="1234" spans="1:6" x14ac:dyDescent="0.3">
      <c r="A1234" s="68">
        <v>1228</v>
      </c>
      <c r="B1234" s="120" t="s">
        <v>1051</v>
      </c>
      <c r="C1234" s="120" t="s">
        <v>573</v>
      </c>
      <c r="D1234" s="121">
        <v>17</v>
      </c>
      <c r="E1234" s="134">
        <v>6824.2</v>
      </c>
      <c r="F1234" s="129">
        <v>117.65862068965517</v>
      </c>
    </row>
    <row r="1235" spans="1:6" x14ac:dyDescent="0.3">
      <c r="A1235" s="68">
        <v>1229</v>
      </c>
      <c r="B1235" s="122" t="s">
        <v>1051</v>
      </c>
      <c r="C1235" s="122" t="s">
        <v>573</v>
      </c>
      <c r="D1235" s="123" t="s">
        <v>295</v>
      </c>
      <c r="E1235" s="133">
        <v>3612.64</v>
      </c>
      <c r="F1235" s="128">
        <v>120.42133333333332</v>
      </c>
    </row>
    <row r="1236" spans="1:6" x14ac:dyDescent="0.3">
      <c r="A1236" s="68">
        <v>1230</v>
      </c>
      <c r="B1236" s="120" t="s">
        <v>1051</v>
      </c>
      <c r="C1236" s="120" t="s">
        <v>573</v>
      </c>
      <c r="D1236" s="121">
        <v>13</v>
      </c>
      <c r="E1236" s="134">
        <v>5930.1</v>
      </c>
      <c r="F1236" s="129">
        <v>92.657812500000006</v>
      </c>
    </row>
    <row r="1237" spans="1:6" x14ac:dyDescent="0.3">
      <c r="A1237" s="68">
        <v>1231</v>
      </c>
      <c r="B1237" s="122" t="s">
        <v>1051</v>
      </c>
      <c r="C1237" s="122" t="s">
        <v>571</v>
      </c>
      <c r="D1237" s="123" t="s">
        <v>441</v>
      </c>
      <c r="E1237" s="133">
        <v>7800.52</v>
      </c>
      <c r="F1237" s="128">
        <v>236.37939393939396</v>
      </c>
    </row>
    <row r="1238" spans="1:6" x14ac:dyDescent="0.3">
      <c r="A1238" s="68">
        <v>1232</v>
      </c>
      <c r="B1238" s="120" t="s">
        <v>1051</v>
      </c>
      <c r="C1238" s="120" t="s">
        <v>571</v>
      </c>
      <c r="D1238" s="121" t="s">
        <v>1052</v>
      </c>
      <c r="E1238" s="134">
        <v>4293.1099999999997</v>
      </c>
      <c r="F1238" s="129">
        <v>159.00407407407405</v>
      </c>
    </row>
    <row r="1239" spans="1:6" x14ac:dyDescent="0.3">
      <c r="A1239" s="68">
        <v>1233</v>
      </c>
      <c r="B1239" s="122" t="s">
        <v>1051</v>
      </c>
      <c r="C1239" s="122" t="s">
        <v>568</v>
      </c>
      <c r="D1239" s="123" t="s">
        <v>294</v>
      </c>
      <c r="E1239" s="133">
        <v>4590.13</v>
      </c>
      <c r="F1239" s="128">
        <v>143.4415625</v>
      </c>
    </row>
    <row r="1240" spans="1:6" x14ac:dyDescent="0.3">
      <c r="A1240" s="68">
        <v>1234</v>
      </c>
      <c r="B1240" s="120" t="s">
        <v>1051</v>
      </c>
      <c r="C1240" s="120" t="s">
        <v>568</v>
      </c>
      <c r="D1240" s="121">
        <v>4</v>
      </c>
      <c r="E1240" s="134">
        <v>4590.13</v>
      </c>
      <c r="F1240" s="129">
        <v>153.00433333333334</v>
      </c>
    </row>
    <row r="1241" spans="1:6" x14ac:dyDescent="0.3">
      <c r="A1241" s="68">
        <v>1235</v>
      </c>
      <c r="B1241" s="122" t="s">
        <v>1051</v>
      </c>
      <c r="C1241" s="122" t="s">
        <v>568</v>
      </c>
      <c r="D1241" s="123" t="s">
        <v>297</v>
      </c>
      <c r="E1241" s="133">
        <v>4683.16</v>
      </c>
      <c r="F1241" s="128">
        <v>161.48827586206897</v>
      </c>
    </row>
    <row r="1242" spans="1:6" x14ac:dyDescent="0.3">
      <c r="A1242" s="68">
        <v>1236</v>
      </c>
      <c r="B1242" s="120" t="s">
        <v>1051</v>
      </c>
      <c r="C1242" s="120" t="s">
        <v>570</v>
      </c>
      <c r="D1242" s="121">
        <v>2</v>
      </c>
      <c r="E1242" s="134">
        <v>11106.28</v>
      </c>
      <c r="F1242" s="129">
        <v>126.20772727272728</v>
      </c>
    </row>
    <row r="1243" spans="1:6" x14ac:dyDescent="0.3">
      <c r="A1243" s="68">
        <v>1237</v>
      </c>
      <c r="B1243" s="122" t="s">
        <v>1051</v>
      </c>
      <c r="C1243" s="122" t="s">
        <v>574</v>
      </c>
      <c r="D1243" s="123">
        <v>2</v>
      </c>
      <c r="E1243" s="133">
        <v>7894.72</v>
      </c>
      <c r="F1243" s="128">
        <v>112.78171428571429</v>
      </c>
    </row>
    <row r="1244" spans="1:6" x14ac:dyDescent="0.3">
      <c r="A1244" s="68">
        <v>1238</v>
      </c>
      <c r="B1244" s="120" t="s">
        <v>1051</v>
      </c>
      <c r="C1244" s="120" t="s">
        <v>574</v>
      </c>
      <c r="D1244" s="121">
        <v>4</v>
      </c>
      <c r="E1244" s="134">
        <v>5660.65</v>
      </c>
      <c r="F1244" s="129">
        <v>113.21299999999999</v>
      </c>
    </row>
    <row r="1245" spans="1:6" x14ac:dyDescent="0.3">
      <c r="A1245" s="68">
        <v>1239</v>
      </c>
      <c r="B1245" s="122" t="s">
        <v>1051</v>
      </c>
      <c r="C1245" s="122" t="s">
        <v>574</v>
      </c>
      <c r="D1245" s="123">
        <v>6</v>
      </c>
      <c r="E1245" s="133">
        <v>10664.04</v>
      </c>
      <c r="F1245" s="128">
        <v>108.81673469387756</v>
      </c>
    </row>
    <row r="1246" spans="1:6" x14ac:dyDescent="0.3">
      <c r="A1246" s="68">
        <v>1240</v>
      </c>
      <c r="B1246" s="120" t="s">
        <v>1051</v>
      </c>
      <c r="C1246" s="120" t="s">
        <v>574</v>
      </c>
      <c r="D1246" s="121">
        <v>14</v>
      </c>
      <c r="E1246" s="134">
        <v>6288.94</v>
      </c>
      <c r="F1246" s="129">
        <v>125.77879999999999</v>
      </c>
    </row>
    <row r="1247" spans="1:6" x14ac:dyDescent="0.3">
      <c r="A1247" s="68">
        <v>1241</v>
      </c>
      <c r="B1247" s="122" t="s">
        <v>1051</v>
      </c>
      <c r="C1247" s="122" t="s">
        <v>573</v>
      </c>
      <c r="D1247" s="123">
        <v>19</v>
      </c>
      <c r="E1247" s="133">
        <v>13340.34</v>
      </c>
      <c r="F1247" s="128">
        <v>115.00293103448276</v>
      </c>
    </row>
    <row r="1248" spans="1:6" x14ac:dyDescent="0.3">
      <c r="A1248" s="68">
        <v>1242</v>
      </c>
      <c r="B1248" s="120" t="s">
        <v>1051</v>
      </c>
      <c r="C1248" s="120" t="s">
        <v>569</v>
      </c>
      <c r="D1248" s="121" t="s">
        <v>310</v>
      </c>
      <c r="E1248" s="134">
        <v>2970.56</v>
      </c>
      <c r="F1248" s="129">
        <v>74.263999999999996</v>
      </c>
    </row>
    <row r="1249" spans="1:6" x14ac:dyDescent="0.3">
      <c r="A1249" s="68">
        <v>1243</v>
      </c>
      <c r="B1249" s="122" t="s">
        <v>522</v>
      </c>
      <c r="C1249" s="122" t="s">
        <v>307</v>
      </c>
      <c r="D1249" s="123">
        <v>6</v>
      </c>
      <c r="E1249" s="133">
        <v>1451.96</v>
      </c>
      <c r="F1249" s="128">
        <v>362.99</v>
      </c>
    </row>
    <row r="1250" spans="1:6" x14ac:dyDescent="0.3">
      <c r="A1250" s="68">
        <v>1244</v>
      </c>
      <c r="B1250" s="120" t="s">
        <v>522</v>
      </c>
      <c r="C1250" s="120" t="s">
        <v>343</v>
      </c>
      <c r="D1250" s="121">
        <v>10</v>
      </c>
      <c r="E1250" s="134">
        <v>1535.09</v>
      </c>
      <c r="F1250" s="129">
        <v>383.77249999999998</v>
      </c>
    </row>
    <row r="1251" spans="1:6" x14ac:dyDescent="0.3">
      <c r="A1251" s="68">
        <v>1245</v>
      </c>
      <c r="B1251" s="122" t="s">
        <v>522</v>
      </c>
      <c r="C1251" s="122" t="s">
        <v>343</v>
      </c>
      <c r="D1251" s="123">
        <v>23</v>
      </c>
      <c r="E1251" s="133">
        <v>1451.06</v>
      </c>
      <c r="F1251" s="128">
        <v>362.76499999999999</v>
      </c>
    </row>
    <row r="1252" spans="1:6" x14ac:dyDescent="0.3">
      <c r="A1252" s="68">
        <v>1246</v>
      </c>
      <c r="B1252" s="120" t="s">
        <v>522</v>
      </c>
      <c r="C1252" s="120" t="s">
        <v>343</v>
      </c>
      <c r="D1252" s="121">
        <v>25</v>
      </c>
      <c r="E1252" s="134">
        <v>1475.05</v>
      </c>
      <c r="F1252" s="129">
        <v>368.76249999999999</v>
      </c>
    </row>
    <row r="1253" spans="1:6" x14ac:dyDescent="0.3">
      <c r="A1253" s="68">
        <v>1247</v>
      </c>
      <c r="B1253" s="122" t="s">
        <v>522</v>
      </c>
      <c r="C1253" s="122" t="s">
        <v>373</v>
      </c>
      <c r="D1253" s="123">
        <v>10</v>
      </c>
      <c r="E1253" s="133">
        <v>1683.06</v>
      </c>
      <c r="F1253" s="128">
        <v>280.51</v>
      </c>
    </row>
    <row r="1254" spans="1:6" x14ac:dyDescent="0.3">
      <c r="A1254" s="68">
        <v>1248</v>
      </c>
      <c r="B1254" s="120" t="s">
        <v>522</v>
      </c>
      <c r="C1254" s="120" t="s">
        <v>373</v>
      </c>
      <c r="D1254" s="121">
        <v>11</v>
      </c>
      <c r="E1254" s="134">
        <v>1199.44</v>
      </c>
      <c r="F1254" s="129">
        <v>299.86</v>
      </c>
    </row>
    <row r="1255" spans="1:6" x14ac:dyDescent="0.3">
      <c r="A1255" s="68">
        <v>1249</v>
      </c>
      <c r="B1255" s="122" t="s">
        <v>522</v>
      </c>
      <c r="C1255" s="122" t="s">
        <v>373</v>
      </c>
      <c r="D1255" s="123">
        <v>14</v>
      </c>
      <c r="E1255" s="133">
        <v>1545.35</v>
      </c>
      <c r="F1255" s="128">
        <v>309.07</v>
      </c>
    </row>
    <row r="1256" spans="1:6" x14ac:dyDescent="0.3">
      <c r="A1256" s="68">
        <v>1250</v>
      </c>
      <c r="B1256" s="120" t="s">
        <v>522</v>
      </c>
      <c r="C1256" s="120" t="s">
        <v>373</v>
      </c>
      <c r="D1256" s="121">
        <v>15</v>
      </c>
      <c r="E1256" s="134">
        <v>789.58</v>
      </c>
      <c r="F1256" s="129">
        <v>112.79714285714286</v>
      </c>
    </row>
    <row r="1257" spans="1:6" x14ac:dyDescent="0.3">
      <c r="A1257" s="68">
        <v>1251</v>
      </c>
      <c r="B1257" s="122" t="s">
        <v>522</v>
      </c>
      <c r="C1257" s="122" t="s">
        <v>373</v>
      </c>
      <c r="D1257" s="123">
        <v>16</v>
      </c>
      <c r="E1257" s="133">
        <v>957.62</v>
      </c>
      <c r="F1257" s="128">
        <v>478.81</v>
      </c>
    </row>
    <row r="1258" spans="1:6" x14ac:dyDescent="0.3">
      <c r="A1258" s="68">
        <v>1252</v>
      </c>
      <c r="B1258" s="120" t="s">
        <v>522</v>
      </c>
      <c r="C1258" s="120" t="s">
        <v>373</v>
      </c>
      <c r="D1258" s="121">
        <v>17</v>
      </c>
      <c r="E1258" s="134">
        <v>789.58</v>
      </c>
      <c r="F1258" s="129">
        <v>394.79</v>
      </c>
    </row>
    <row r="1259" spans="1:6" x14ac:dyDescent="0.3">
      <c r="A1259" s="68">
        <v>1253</v>
      </c>
      <c r="B1259" s="122" t="s">
        <v>522</v>
      </c>
      <c r="C1259" s="122" t="s">
        <v>373</v>
      </c>
      <c r="D1259" s="123">
        <v>2</v>
      </c>
      <c r="E1259" s="133">
        <v>789.58</v>
      </c>
      <c r="F1259" s="128">
        <v>263.19333333333333</v>
      </c>
    </row>
    <row r="1260" spans="1:6" x14ac:dyDescent="0.3">
      <c r="A1260" s="68">
        <v>1254</v>
      </c>
      <c r="B1260" s="120" t="s">
        <v>522</v>
      </c>
      <c r="C1260" s="120" t="s">
        <v>373</v>
      </c>
      <c r="D1260" s="121">
        <v>22</v>
      </c>
      <c r="E1260" s="134">
        <v>789.58</v>
      </c>
      <c r="F1260" s="129">
        <v>394.79</v>
      </c>
    </row>
    <row r="1261" spans="1:6" x14ac:dyDescent="0.3">
      <c r="A1261" s="68">
        <v>1255</v>
      </c>
      <c r="B1261" s="122" t="s">
        <v>522</v>
      </c>
      <c r="C1261" s="122" t="s">
        <v>373</v>
      </c>
      <c r="D1261" s="123">
        <v>23</v>
      </c>
      <c r="E1261" s="133">
        <v>873.6</v>
      </c>
      <c r="F1261" s="128">
        <v>436.8</v>
      </c>
    </row>
    <row r="1262" spans="1:6" x14ac:dyDescent="0.3">
      <c r="A1262" s="68">
        <v>1256</v>
      </c>
      <c r="B1262" s="120" t="s">
        <v>522</v>
      </c>
      <c r="C1262" s="120" t="s">
        <v>373</v>
      </c>
      <c r="D1262" s="121">
        <v>24</v>
      </c>
      <c r="E1262" s="134">
        <v>1041.6500000000001</v>
      </c>
      <c r="F1262" s="129">
        <v>347.2166666666667</v>
      </c>
    </row>
    <row r="1263" spans="1:6" x14ac:dyDescent="0.3">
      <c r="A1263" s="68">
        <v>1257</v>
      </c>
      <c r="B1263" s="122" t="s">
        <v>522</v>
      </c>
      <c r="C1263" s="122" t="s">
        <v>373</v>
      </c>
      <c r="D1263" s="123">
        <v>25</v>
      </c>
      <c r="E1263" s="133">
        <v>873.6</v>
      </c>
      <c r="F1263" s="128">
        <v>291.2</v>
      </c>
    </row>
    <row r="1264" spans="1:6" x14ac:dyDescent="0.3">
      <c r="A1264" s="68">
        <v>1258</v>
      </c>
      <c r="B1264" s="120" t="s">
        <v>522</v>
      </c>
      <c r="C1264" s="120" t="s">
        <v>373</v>
      </c>
      <c r="D1264" s="121">
        <v>26</v>
      </c>
      <c r="E1264" s="134">
        <v>1851.11</v>
      </c>
      <c r="F1264" s="129">
        <v>617.03666666666663</v>
      </c>
    </row>
    <row r="1265" spans="1:6" x14ac:dyDescent="0.3">
      <c r="A1265" s="68">
        <v>1259</v>
      </c>
      <c r="B1265" s="122" t="s">
        <v>522</v>
      </c>
      <c r="C1265" s="122" t="s">
        <v>373</v>
      </c>
      <c r="D1265" s="123">
        <v>28</v>
      </c>
      <c r="E1265" s="133">
        <v>1115.4100000000001</v>
      </c>
      <c r="F1265" s="128">
        <v>371.80333333333334</v>
      </c>
    </row>
    <row r="1266" spans="1:6" x14ac:dyDescent="0.3">
      <c r="A1266" s="68">
        <v>1260</v>
      </c>
      <c r="B1266" s="120" t="s">
        <v>522</v>
      </c>
      <c r="C1266" s="120" t="s">
        <v>373</v>
      </c>
      <c r="D1266" s="121">
        <v>29</v>
      </c>
      <c r="E1266" s="134">
        <v>1609.3</v>
      </c>
      <c r="F1266" s="129">
        <v>402.32499999999999</v>
      </c>
    </row>
    <row r="1267" spans="1:6" x14ac:dyDescent="0.3">
      <c r="A1267" s="68">
        <v>1261</v>
      </c>
      <c r="B1267" s="122" t="s">
        <v>522</v>
      </c>
      <c r="C1267" s="122" t="s">
        <v>373</v>
      </c>
      <c r="D1267" s="123">
        <v>30</v>
      </c>
      <c r="E1267" s="133">
        <v>2684</v>
      </c>
      <c r="F1267" s="128">
        <v>383.42857142857144</v>
      </c>
    </row>
    <row r="1268" spans="1:6" x14ac:dyDescent="0.3">
      <c r="A1268" s="68">
        <v>1262</v>
      </c>
      <c r="B1268" s="120" t="s">
        <v>522</v>
      </c>
      <c r="C1268" s="120" t="s">
        <v>373</v>
      </c>
      <c r="D1268" s="121" t="s">
        <v>345</v>
      </c>
      <c r="E1268" s="134">
        <v>1115.4100000000001</v>
      </c>
      <c r="F1268" s="129">
        <v>185.90166666666667</v>
      </c>
    </row>
    <row r="1269" spans="1:6" x14ac:dyDescent="0.3">
      <c r="A1269" s="68">
        <v>1263</v>
      </c>
      <c r="B1269" s="122" t="s">
        <v>522</v>
      </c>
      <c r="C1269" s="122" t="s">
        <v>373</v>
      </c>
      <c r="D1269" s="123">
        <v>4</v>
      </c>
      <c r="E1269" s="133">
        <v>981.61</v>
      </c>
      <c r="F1269" s="128">
        <v>327.20333333333332</v>
      </c>
    </row>
    <row r="1270" spans="1:6" x14ac:dyDescent="0.3">
      <c r="A1270" s="68">
        <v>1264</v>
      </c>
      <c r="B1270" s="120" t="s">
        <v>522</v>
      </c>
      <c r="C1270" s="120" t="s">
        <v>373</v>
      </c>
      <c r="D1270" s="121">
        <v>5</v>
      </c>
      <c r="E1270" s="134">
        <v>897.04</v>
      </c>
      <c r="F1270" s="129">
        <v>299.01333333333332</v>
      </c>
    </row>
    <row r="1271" spans="1:6" x14ac:dyDescent="0.3">
      <c r="A1271" s="68">
        <v>1265</v>
      </c>
      <c r="B1271" s="122" t="s">
        <v>522</v>
      </c>
      <c r="C1271" s="122" t="s">
        <v>373</v>
      </c>
      <c r="D1271" s="123">
        <v>6</v>
      </c>
      <c r="E1271" s="133">
        <v>1440.7</v>
      </c>
      <c r="F1271" s="128">
        <v>480.23333333333335</v>
      </c>
    </row>
    <row r="1272" spans="1:6" x14ac:dyDescent="0.3">
      <c r="A1272" s="68">
        <v>1266</v>
      </c>
      <c r="B1272" s="120" t="s">
        <v>522</v>
      </c>
      <c r="C1272" s="120" t="s">
        <v>373</v>
      </c>
      <c r="D1272" s="121">
        <v>8</v>
      </c>
      <c r="E1272" s="134">
        <v>957.62</v>
      </c>
      <c r="F1272" s="129">
        <v>239.405</v>
      </c>
    </row>
    <row r="1273" spans="1:6" x14ac:dyDescent="0.3">
      <c r="A1273" s="68">
        <v>1267</v>
      </c>
      <c r="B1273" s="122" t="s">
        <v>522</v>
      </c>
      <c r="C1273" s="122" t="s">
        <v>373</v>
      </c>
      <c r="D1273" s="123">
        <v>9</v>
      </c>
      <c r="E1273" s="133">
        <v>1031.3900000000001</v>
      </c>
      <c r="F1273" s="128">
        <v>257.84750000000003</v>
      </c>
    </row>
    <row r="1274" spans="1:6" x14ac:dyDescent="0.3">
      <c r="A1274" s="68">
        <v>1268</v>
      </c>
      <c r="B1274" s="120" t="s">
        <v>522</v>
      </c>
      <c r="C1274" s="120" t="s">
        <v>523</v>
      </c>
      <c r="D1274" s="121">
        <v>11</v>
      </c>
      <c r="E1274" s="134">
        <v>1065.8599999999999</v>
      </c>
      <c r="F1274" s="129">
        <v>177.64333333333332</v>
      </c>
    </row>
    <row r="1275" spans="1:6" x14ac:dyDescent="0.3">
      <c r="A1275" s="68">
        <v>1269</v>
      </c>
      <c r="B1275" s="122" t="s">
        <v>522</v>
      </c>
      <c r="C1275" s="122" t="s">
        <v>349</v>
      </c>
      <c r="D1275" s="123" t="s">
        <v>328</v>
      </c>
      <c r="E1275" s="133">
        <v>1633.43</v>
      </c>
      <c r="F1275" s="128">
        <v>148.49363636363637</v>
      </c>
    </row>
    <row r="1276" spans="1:6" x14ac:dyDescent="0.3">
      <c r="A1276" s="68">
        <v>1270</v>
      </c>
      <c r="B1276" s="120" t="s">
        <v>522</v>
      </c>
      <c r="C1276" s="120" t="s">
        <v>349</v>
      </c>
      <c r="D1276" s="121">
        <v>11</v>
      </c>
      <c r="E1276" s="134">
        <v>1430.76</v>
      </c>
      <c r="F1276" s="129">
        <v>476.92</v>
      </c>
    </row>
    <row r="1277" spans="1:6" x14ac:dyDescent="0.3">
      <c r="A1277" s="68">
        <v>1271</v>
      </c>
      <c r="B1277" s="122" t="s">
        <v>522</v>
      </c>
      <c r="C1277" s="122" t="s">
        <v>349</v>
      </c>
      <c r="D1277" s="123">
        <v>13</v>
      </c>
      <c r="E1277" s="133">
        <v>947.36</v>
      </c>
      <c r="F1277" s="128">
        <v>473.68</v>
      </c>
    </row>
    <row r="1278" spans="1:6" x14ac:dyDescent="0.3">
      <c r="A1278" s="68">
        <v>1272</v>
      </c>
      <c r="B1278" s="120" t="s">
        <v>522</v>
      </c>
      <c r="C1278" s="120" t="s">
        <v>349</v>
      </c>
      <c r="D1278" s="121">
        <v>15</v>
      </c>
      <c r="E1278" s="134">
        <v>1115.4100000000001</v>
      </c>
      <c r="F1278" s="129">
        <v>371.80333333333334</v>
      </c>
    </row>
    <row r="1279" spans="1:6" x14ac:dyDescent="0.3">
      <c r="A1279" s="68">
        <v>1273</v>
      </c>
      <c r="B1279" s="122" t="s">
        <v>522</v>
      </c>
      <c r="C1279" s="122" t="s">
        <v>349</v>
      </c>
      <c r="D1279" s="123">
        <v>17</v>
      </c>
      <c r="E1279" s="133">
        <v>1818.17</v>
      </c>
      <c r="F1279" s="128">
        <v>606.05666666666673</v>
      </c>
    </row>
    <row r="1280" spans="1:6" x14ac:dyDescent="0.3">
      <c r="A1280" s="68">
        <v>1274</v>
      </c>
      <c r="B1280" s="120" t="s">
        <v>522</v>
      </c>
      <c r="C1280" s="120" t="s">
        <v>349</v>
      </c>
      <c r="D1280" s="121">
        <v>3</v>
      </c>
      <c r="E1280" s="134">
        <v>5112.7299999999996</v>
      </c>
      <c r="F1280" s="129">
        <v>426.06083333333328</v>
      </c>
    </row>
    <row r="1281" spans="1:6" x14ac:dyDescent="0.3">
      <c r="A1281" s="68">
        <v>1275</v>
      </c>
      <c r="B1281" s="122" t="s">
        <v>522</v>
      </c>
      <c r="C1281" s="122" t="s">
        <v>349</v>
      </c>
      <c r="D1281" s="123">
        <v>6</v>
      </c>
      <c r="E1281" s="133">
        <v>1115.4100000000001</v>
      </c>
      <c r="F1281" s="128">
        <v>557.70500000000004</v>
      </c>
    </row>
    <row r="1282" spans="1:6" x14ac:dyDescent="0.3">
      <c r="A1282" s="68">
        <v>1276</v>
      </c>
      <c r="B1282" s="120" t="s">
        <v>522</v>
      </c>
      <c r="C1282" s="120" t="s">
        <v>349</v>
      </c>
      <c r="D1282" s="121">
        <v>7</v>
      </c>
      <c r="E1282" s="134">
        <v>2073.37</v>
      </c>
      <c r="F1282" s="129">
        <v>345.56166666666667</v>
      </c>
    </row>
    <row r="1283" spans="1:6" x14ac:dyDescent="0.3">
      <c r="A1283" s="68">
        <v>1277</v>
      </c>
      <c r="B1283" s="122" t="s">
        <v>522</v>
      </c>
      <c r="C1283" s="122" t="s">
        <v>349</v>
      </c>
      <c r="D1283" s="123">
        <v>8</v>
      </c>
      <c r="E1283" s="133">
        <v>1535.21</v>
      </c>
      <c r="F1283" s="128">
        <v>511.73666666666668</v>
      </c>
    </row>
    <row r="1284" spans="1:6" x14ac:dyDescent="0.3">
      <c r="A1284" s="68">
        <v>1278</v>
      </c>
      <c r="B1284" s="120" t="s">
        <v>522</v>
      </c>
      <c r="C1284" s="120" t="s">
        <v>349</v>
      </c>
      <c r="D1284" s="121">
        <v>9</v>
      </c>
      <c r="E1284" s="134">
        <v>863.11</v>
      </c>
      <c r="F1284" s="129">
        <v>431.55500000000001</v>
      </c>
    </row>
    <row r="1285" spans="1:6" x14ac:dyDescent="0.3">
      <c r="A1285" s="68">
        <v>1279</v>
      </c>
      <c r="B1285" s="122" t="s">
        <v>522</v>
      </c>
      <c r="C1285" s="122" t="s">
        <v>349</v>
      </c>
      <c r="D1285" s="123" t="s">
        <v>400</v>
      </c>
      <c r="E1285" s="133">
        <v>6253.33</v>
      </c>
      <c r="F1285" s="128">
        <v>127.61897959183673</v>
      </c>
    </row>
    <row r="1286" spans="1:6" x14ac:dyDescent="0.3">
      <c r="A1286" s="68">
        <v>1280</v>
      </c>
      <c r="B1286" s="120" t="s">
        <v>522</v>
      </c>
      <c r="C1286" s="120" t="s">
        <v>524</v>
      </c>
      <c r="D1286" s="121">
        <v>18</v>
      </c>
      <c r="E1286" s="134">
        <v>1814.94</v>
      </c>
      <c r="F1286" s="129">
        <v>226.86750000000001</v>
      </c>
    </row>
    <row r="1287" spans="1:6" x14ac:dyDescent="0.3">
      <c r="A1287" s="68">
        <v>1281</v>
      </c>
      <c r="B1287" s="122" t="s">
        <v>522</v>
      </c>
      <c r="C1287" s="122" t="s">
        <v>524</v>
      </c>
      <c r="D1287" s="123">
        <v>20</v>
      </c>
      <c r="E1287" s="133">
        <v>1401.29</v>
      </c>
      <c r="F1287" s="128">
        <v>350.32249999999999</v>
      </c>
    </row>
    <row r="1288" spans="1:6" x14ac:dyDescent="0.3">
      <c r="A1288" s="68">
        <v>1282</v>
      </c>
      <c r="B1288" s="120" t="s">
        <v>522</v>
      </c>
      <c r="C1288" s="120" t="s">
        <v>525</v>
      </c>
      <c r="D1288" s="121">
        <v>11</v>
      </c>
      <c r="E1288" s="134">
        <v>970.56</v>
      </c>
      <c r="F1288" s="129">
        <v>242.64</v>
      </c>
    </row>
    <row r="1289" spans="1:6" x14ac:dyDescent="0.3">
      <c r="A1289" s="68">
        <v>1283</v>
      </c>
      <c r="B1289" s="122" t="s">
        <v>586</v>
      </c>
      <c r="C1289" s="122" t="s">
        <v>587</v>
      </c>
      <c r="D1289" s="123" t="s">
        <v>328</v>
      </c>
      <c r="E1289" s="133">
        <v>2945.88</v>
      </c>
      <c r="F1289" s="128">
        <v>368.23500000000001</v>
      </c>
    </row>
    <row r="1290" spans="1:6" x14ac:dyDescent="0.3">
      <c r="A1290" s="68">
        <v>1284</v>
      </c>
      <c r="B1290" s="120" t="s">
        <v>586</v>
      </c>
      <c r="C1290" s="120" t="s">
        <v>587</v>
      </c>
      <c r="D1290" s="121">
        <v>12</v>
      </c>
      <c r="E1290" s="134">
        <v>3467.21</v>
      </c>
      <c r="F1290" s="129">
        <v>115.57366666666667</v>
      </c>
    </row>
    <row r="1291" spans="1:6" x14ac:dyDescent="0.3">
      <c r="A1291" s="68">
        <v>1285</v>
      </c>
      <c r="B1291" s="122" t="s">
        <v>586</v>
      </c>
      <c r="C1291" s="122" t="s">
        <v>587</v>
      </c>
      <c r="D1291" s="123" t="s">
        <v>318</v>
      </c>
      <c r="E1291" s="133">
        <v>3224.27</v>
      </c>
      <c r="F1291" s="128">
        <v>169.69842105263157</v>
      </c>
    </row>
    <row r="1292" spans="1:6" x14ac:dyDescent="0.3">
      <c r="A1292" s="68">
        <v>1286</v>
      </c>
      <c r="B1292" s="120" t="s">
        <v>586</v>
      </c>
      <c r="C1292" s="120" t="s">
        <v>587</v>
      </c>
      <c r="D1292" s="121" t="s">
        <v>333</v>
      </c>
      <c r="E1292" s="134">
        <v>3580.94</v>
      </c>
      <c r="F1292" s="129">
        <v>447.61750000000001</v>
      </c>
    </row>
    <row r="1293" spans="1:6" x14ac:dyDescent="0.3">
      <c r="A1293" s="68">
        <v>1287</v>
      </c>
      <c r="B1293" s="122" t="s">
        <v>586</v>
      </c>
      <c r="C1293" s="122" t="s">
        <v>587</v>
      </c>
      <c r="D1293" s="123">
        <v>2</v>
      </c>
      <c r="E1293" s="133">
        <v>2180.1999999999998</v>
      </c>
      <c r="F1293" s="128">
        <v>109.00999999999999</v>
      </c>
    </row>
    <row r="1294" spans="1:6" x14ac:dyDescent="0.3">
      <c r="A1294" s="68">
        <v>1288</v>
      </c>
      <c r="B1294" s="120" t="s">
        <v>586</v>
      </c>
      <c r="C1294" s="120" t="s">
        <v>587</v>
      </c>
      <c r="D1294" s="121">
        <v>29</v>
      </c>
      <c r="E1294" s="134">
        <v>2577.02</v>
      </c>
      <c r="F1294" s="129">
        <v>429.50333333333333</v>
      </c>
    </row>
    <row r="1295" spans="1:6" x14ac:dyDescent="0.3">
      <c r="A1295" s="68">
        <v>1289</v>
      </c>
      <c r="B1295" s="122" t="s">
        <v>586</v>
      </c>
      <c r="C1295" s="122" t="s">
        <v>587</v>
      </c>
      <c r="D1295" s="123">
        <v>30</v>
      </c>
      <c r="E1295" s="133">
        <v>3130.67</v>
      </c>
      <c r="F1295" s="128">
        <v>391.33375000000001</v>
      </c>
    </row>
    <row r="1296" spans="1:6" x14ac:dyDescent="0.3">
      <c r="A1296" s="68">
        <v>1290</v>
      </c>
      <c r="B1296" s="120" t="s">
        <v>586</v>
      </c>
      <c r="C1296" s="120" t="s">
        <v>587</v>
      </c>
      <c r="D1296" s="121">
        <v>33</v>
      </c>
      <c r="E1296" s="134">
        <v>1395.76</v>
      </c>
      <c r="F1296" s="129">
        <v>348.94</v>
      </c>
    </row>
    <row r="1297" spans="1:6" x14ac:dyDescent="0.3">
      <c r="A1297" s="68">
        <v>1291</v>
      </c>
      <c r="B1297" s="122" t="s">
        <v>586</v>
      </c>
      <c r="C1297" s="122" t="s">
        <v>587</v>
      </c>
      <c r="D1297" s="123">
        <v>35</v>
      </c>
      <c r="E1297" s="133">
        <v>1520.58</v>
      </c>
      <c r="F1297" s="128">
        <v>304.11599999999999</v>
      </c>
    </row>
    <row r="1298" spans="1:6" x14ac:dyDescent="0.3">
      <c r="A1298" s="68">
        <v>1292</v>
      </c>
      <c r="B1298" s="120" t="s">
        <v>586</v>
      </c>
      <c r="C1298" s="120" t="s">
        <v>587</v>
      </c>
      <c r="D1298" s="121">
        <v>37</v>
      </c>
      <c r="E1298" s="134">
        <v>1745.46</v>
      </c>
      <c r="F1298" s="129">
        <v>158.67818181818183</v>
      </c>
    </row>
    <row r="1299" spans="1:6" x14ac:dyDescent="0.3">
      <c r="A1299" s="68">
        <v>1293</v>
      </c>
      <c r="B1299" s="122" t="s">
        <v>586</v>
      </c>
      <c r="C1299" s="122" t="s">
        <v>587</v>
      </c>
      <c r="D1299" s="123">
        <v>4</v>
      </c>
      <c r="E1299" s="133">
        <v>2685.31</v>
      </c>
      <c r="F1299" s="128">
        <v>134.2655</v>
      </c>
    </row>
    <row r="1300" spans="1:6" x14ac:dyDescent="0.3">
      <c r="A1300" s="68">
        <v>1294</v>
      </c>
      <c r="B1300" s="120" t="s">
        <v>586</v>
      </c>
      <c r="C1300" s="120" t="s">
        <v>587</v>
      </c>
      <c r="D1300" s="121">
        <v>6</v>
      </c>
      <c r="E1300" s="134">
        <v>3506.8</v>
      </c>
      <c r="F1300" s="129">
        <v>87.67</v>
      </c>
    </row>
    <row r="1301" spans="1:6" x14ac:dyDescent="0.3">
      <c r="A1301" s="68">
        <v>1295</v>
      </c>
      <c r="B1301" s="122" t="s">
        <v>586</v>
      </c>
      <c r="C1301" s="122" t="s">
        <v>587</v>
      </c>
      <c r="D1301" s="123">
        <v>8</v>
      </c>
      <c r="E1301" s="133">
        <v>2276.6999999999998</v>
      </c>
      <c r="F1301" s="128">
        <v>113.83499999999999</v>
      </c>
    </row>
    <row r="1302" spans="1:6" x14ac:dyDescent="0.3">
      <c r="A1302" s="68">
        <v>1296</v>
      </c>
      <c r="B1302" s="120" t="s">
        <v>586</v>
      </c>
      <c r="C1302" s="120" t="s">
        <v>588</v>
      </c>
      <c r="D1302" s="121" t="s">
        <v>527</v>
      </c>
      <c r="E1302" s="134">
        <v>1766.58</v>
      </c>
      <c r="F1302" s="129">
        <v>117.77199999999999</v>
      </c>
    </row>
    <row r="1303" spans="1:6" x14ac:dyDescent="0.3">
      <c r="A1303" s="68">
        <v>1297</v>
      </c>
      <c r="B1303" s="122" t="s">
        <v>586</v>
      </c>
      <c r="C1303" s="122" t="s">
        <v>588</v>
      </c>
      <c r="D1303" s="123" t="s">
        <v>328</v>
      </c>
      <c r="E1303" s="133">
        <v>2454.19</v>
      </c>
      <c r="F1303" s="128">
        <v>175.29928571428573</v>
      </c>
    </row>
    <row r="1304" spans="1:6" x14ac:dyDescent="0.3">
      <c r="A1304" s="68">
        <v>1298</v>
      </c>
      <c r="B1304" s="120" t="s">
        <v>586</v>
      </c>
      <c r="C1304" s="120" t="s">
        <v>588</v>
      </c>
      <c r="D1304" s="121" t="s">
        <v>352</v>
      </c>
      <c r="E1304" s="134">
        <v>2978.27</v>
      </c>
      <c r="F1304" s="129">
        <v>186.141875</v>
      </c>
    </row>
    <row r="1305" spans="1:6" x14ac:dyDescent="0.3">
      <c r="A1305" s="68">
        <v>1299</v>
      </c>
      <c r="B1305" s="122" t="s">
        <v>586</v>
      </c>
      <c r="C1305" s="122" t="s">
        <v>588</v>
      </c>
      <c r="D1305" s="123" t="s">
        <v>381</v>
      </c>
      <c r="E1305" s="133">
        <v>3233.69</v>
      </c>
      <c r="F1305" s="128">
        <v>202.105625</v>
      </c>
    </row>
    <row r="1306" spans="1:6" x14ac:dyDescent="0.3">
      <c r="A1306" s="68">
        <v>1300</v>
      </c>
      <c r="B1306" s="120" t="s">
        <v>586</v>
      </c>
      <c r="C1306" s="120" t="s">
        <v>588</v>
      </c>
      <c r="D1306" s="121" t="s">
        <v>405</v>
      </c>
      <c r="E1306" s="134">
        <v>2935.51</v>
      </c>
      <c r="F1306" s="129">
        <v>209.67928571428573</v>
      </c>
    </row>
    <row r="1307" spans="1:6" x14ac:dyDescent="0.3">
      <c r="A1307" s="68">
        <v>1301</v>
      </c>
      <c r="B1307" s="122" t="s">
        <v>586</v>
      </c>
      <c r="C1307" s="122" t="s">
        <v>588</v>
      </c>
      <c r="D1307" s="123" t="s">
        <v>392</v>
      </c>
      <c r="E1307" s="133">
        <v>2935.51</v>
      </c>
      <c r="F1307" s="128">
        <v>183.46937500000001</v>
      </c>
    </row>
    <row r="1308" spans="1:6" x14ac:dyDescent="0.3">
      <c r="A1308" s="68">
        <v>1302</v>
      </c>
      <c r="B1308" s="120" t="s">
        <v>586</v>
      </c>
      <c r="C1308" s="120" t="s">
        <v>588</v>
      </c>
      <c r="D1308" s="121" t="s">
        <v>528</v>
      </c>
      <c r="E1308" s="134">
        <v>4305.6000000000004</v>
      </c>
      <c r="F1308" s="129">
        <v>615.08571428571429</v>
      </c>
    </row>
    <row r="1309" spans="1:6" x14ac:dyDescent="0.3">
      <c r="A1309" s="68">
        <v>1303</v>
      </c>
      <c r="B1309" s="122" t="s">
        <v>586</v>
      </c>
      <c r="C1309" s="122" t="s">
        <v>588</v>
      </c>
      <c r="D1309" s="123" t="s">
        <v>387</v>
      </c>
      <c r="E1309" s="133">
        <v>3401.51</v>
      </c>
      <c r="F1309" s="128">
        <v>425.18875000000003</v>
      </c>
    </row>
    <row r="1310" spans="1:6" x14ac:dyDescent="0.3">
      <c r="A1310" s="68">
        <v>1304</v>
      </c>
      <c r="B1310" s="120" t="s">
        <v>586</v>
      </c>
      <c r="C1310" s="120" t="s">
        <v>588</v>
      </c>
      <c r="D1310" s="121" t="s">
        <v>529</v>
      </c>
      <c r="E1310" s="134">
        <v>2456.38</v>
      </c>
      <c r="F1310" s="129">
        <v>307.04750000000001</v>
      </c>
    </row>
    <row r="1311" spans="1:6" x14ac:dyDescent="0.3">
      <c r="A1311" s="68">
        <v>1305</v>
      </c>
      <c r="B1311" s="122" t="s">
        <v>586</v>
      </c>
      <c r="C1311" s="122" t="s">
        <v>588</v>
      </c>
      <c r="D1311" s="123" t="s">
        <v>397</v>
      </c>
      <c r="E1311" s="133">
        <v>1745.83</v>
      </c>
      <c r="F1311" s="128">
        <v>116.38866666666667</v>
      </c>
    </row>
    <row r="1312" spans="1:6" x14ac:dyDescent="0.3">
      <c r="A1312" s="68">
        <v>1306</v>
      </c>
      <c r="B1312" s="120" t="s">
        <v>421</v>
      </c>
      <c r="C1312" s="120" t="s">
        <v>422</v>
      </c>
      <c r="D1312" s="121">
        <v>108</v>
      </c>
      <c r="E1312" s="134">
        <v>5668.07</v>
      </c>
      <c r="F1312" s="129">
        <v>101.21553571428571</v>
      </c>
    </row>
    <row r="1313" spans="1:6" x14ac:dyDescent="0.3">
      <c r="A1313" s="68">
        <v>1307</v>
      </c>
      <c r="B1313" s="122" t="s">
        <v>421</v>
      </c>
      <c r="C1313" s="122" t="s">
        <v>422</v>
      </c>
      <c r="D1313" s="123">
        <v>114</v>
      </c>
      <c r="E1313" s="133">
        <v>2407.38</v>
      </c>
      <c r="F1313" s="128">
        <v>171.95571428571429</v>
      </c>
    </row>
    <row r="1314" spans="1:6" x14ac:dyDescent="0.3">
      <c r="A1314" s="68">
        <v>1308</v>
      </c>
      <c r="B1314" s="120" t="s">
        <v>421</v>
      </c>
      <c r="C1314" s="120" t="s">
        <v>422</v>
      </c>
      <c r="D1314" s="121">
        <v>40</v>
      </c>
      <c r="E1314" s="134">
        <v>5906.72</v>
      </c>
      <c r="F1314" s="129">
        <v>98.445333333333338</v>
      </c>
    </row>
    <row r="1315" spans="1:6" x14ac:dyDescent="0.3">
      <c r="A1315" s="68">
        <v>1309</v>
      </c>
      <c r="B1315" s="122" t="s">
        <v>421</v>
      </c>
      <c r="C1315" s="122" t="s">
        <v>422</v>
      </c>
      <c r="D1315" s="123">
        <v>42</v>
      </c>
      <c r="E1315" s="133">
        <v>3330.83</v>
      </c>
      <c r="F1315" s="128">
        <v>114.85620689655173</v>
      </c>
    </row>
    <row r="1316" spans="1:6" x14ac:dyDescent="0.3">
      <c r="A1316" s="68">
        <v>1310</v>
      </c>
      <c r="B1316" s="120" t="s">
        <v>421</v>
      </c>
      <c r="C1316" s="120" t="s">
        <v>422</v>
      </c>
      <c r="D1316" s="121">
        <v>44</v>
      </c>
      <c r="E1316" s="134">
        <v>3112.38</v>
      </c>
      <c r="F1316" s="129">
        <v>135.32086956521741</v>
      </c>
    </row>
    <row r="1317" spans="1:6" x14ac:dyDescent="0.3">
      <c r="A1317" s="68">
        <v>1311</v>
      </c>
      <c r="B1317" s="122" t="s">
        <v>421</v>
      </c>
      <c r="C1317" s="122" t="s">
        <v>422</v>
      </c>
      <c r="D1317" s="123">
        <v>48</v>
      </c>
      <c r="E1317" s="133">
        <v>1727.21</v>
      </c>
      <c r="F1317" s="128">
        <v>143.93416666666667</v>
      </c>
    </row>
    <row r="1318" spans="1:6" x14ac:dyDescent="0.3">
      <c r="A1318" s="68">
        <v>1312</v>
      </c>
      <c r="B1318" s="120" t="s">
        <v>421</v>
      </c>
      <c r="C1318" s="120" t="s">
        <v>422</v>
      </c>
      <c r="D1318" s="121" t="s">
        <v>341</v>
      </c>
      <c r="E1318" s="134">
        <v>3006.95</v>
      </c>
      <c r="F1318" s="129">
        <v>120.27799999999999</v>
      </c>
    </row>
    <row r="1319" spans="1:6" x14ac:dyDescent="0.3">
      <c r="A1319" s="68">
        <v>1313</v>
      </c>
      <c r="B1319" s="122" t="s">
        <v>421</v>
      </c>
      <c r="C1319" s="122" t="s">
        <v>423</v>
      </c>
      <c r="D1319" s="123">
        <v>1</v>
      </c>
      <c r="E1319" s="133">
        <v>2696.4</v>
      </c>
      <c r="F1319" s="128">
        <v>168.52500000000001</v>
      </c>
    </row>
    <row r="1320" spans="1:6" x14ac:dyDescent="0.3">
      <c r="A1320" s="68">
        <v>1314</v>
      </c>
      <c r="B1320" s="120" t="s">
        <v>421</v>
      </c>
      <c r="C1320" s="120" t="s">
        <v>423</v>
      </c>
      <c r="D1320" s="121">
        <v>2</v>
      </c>
      <c r="E1320" s="134">
        <v>2845.63</v>
      </c>
      <c r="F1320" s="129">
        <v>177.85187500000001</v>
      </c>
    </row>
    <row r="1321" spans="1:6" x14ac:dyDescent="0.3">
      <c r="A1321" s="68">
        <v>1315</v>
      </c>
      <c r="B1321" s="122" t="s">
        <v>421</v>
      </c>
      <c r="C1321" s="122" t="s">
        <v>377</v>
      </c>
      <c r="D1321" s="123">
        <v>18</v>
      </c>
      <c r="E1321" s="133">
        <v>6108.02</v>
      </c>
      <c r="F1321" s="128">
        <v>156.61589743589744</v>
      </c>
    </row>
    <row r="1322" spans="1:6" x14ac:dyDescent="0.3">
      <c r="A1322" s="68">
        <v>1316</v>
      </c>
      <c r="B1322" s="120" t="s">
        <v>421</v>
      </c>
      <c r="C1322" s="120" t="s">
        <v>377</v>
      </c>
      <c r="D1322" s="121">
        <v>20</v>
      </c>
      <c r="E1322" s="134">
        <v>6104.96</v>
      </c>
      <c r="F1322" s="129">
        <v>101.74933333333334</v>
      </c>
    </row>
    <row r="1323" spans="1:6" x14ac:dyDescent="0.3">
      <c r="A1323" s="68">
        <v>1317</v>
      </c>
      <c r="B1323" s="122" t="s">
        <v>421</v>
      </c>
      <c r="C1323" s="122" t="s">
        <v>377</v>
      </c>
      <c r="D1323" s="123">
        <v>22</v>
      </c>
      <c r="E1323" s="133">
        <v>6659.71</v>
      </c>
      <c r="F1323" s="128">
        <v>102.45707692307693</v>
      </c>
    </row>
    <row r="1324" spans="1:6" x14ac:dyDescent="0.3">
      <c r="A1324" s="68">
        <v>1318</v>
      </c>
      <c r="B1324" s="120" t="s">
        <v>421</v>
      </c>
      <c r="C1324" s="120" t="s">
        <v>377</v>
      </c>
      <c r="D1324" s="121">
        <v>24</v>
      </c>
      <c r="E1324" s="134">
        <v>1524.13</v>
      </c>
      <c r="F1324" s="129">
        <v>76.206500000000005</v>
      </c>
    </row>
    <row r="1325" spans="1:6" x14ac:dyDescent="0.3">
      <c r="A1325" s="68">
        <v>1319</v>
      </c>
      <c r="B1325" s="122" t="s">
        <v>442</v>
      </c>
      <c r="C1325" s="122" t="s">
        <v>351</v>
      </c>
      <c r="D1325" s="123">
        <v>13</v>
      </c>
      <c r="E1325" s="133">
        <v>3893.99</v>
      </c>
      <c r="F1325" s="128">
        <v>162.24958333333333</v>
      </c>
    </row>
    <row r="1326" spans="1:6" x14ac:dyDescent="0.3">
      <c r="A1326" s="68">
        <v>1320</v>
      </c>
      <c r="B1326" s="120" t="s">
        <v>442</v>
      </c>
      <c r="C1326" s="120" t="s">
        <v>351</v>
      </c>
      <c r="D1326" s="121">
        <v>14</v>
      </c>
      <c r="E1326" s="134">
        <v>4112.4399999999996</v>
      </c>
      <c r="F1326" s="129">
        <v>171.35166666666666</v>
      </c>
    </row>
    <row r="1327" spans="1:6" x14ac:dyDescent="0.3">
      <c r="A1327" s="68">
        <v>1321</v>
      </c>
      <c r="B1327" s="122" t="s">
        <v>442</v>
      </c>
      <c r="C1327" s="122" t="s">
        <v>351</v>
      </c>
      <c r="D1327" s="123">
        <v>8</v>
      </c>
      <c r="E1327" s="133">
        <v>1803.82</v>
      </c>
      <c r="F1327" s="128">
        <v>150.31833333333333</v>
      </c>
    </row>
    <row r="1328" spans="1:6" x14ac:dyDescent="0.3">
      <c r="A1328" s="68">
        <v>1322</v>
      </c>
      <c r="B1328" s="120" t="s">
        <v>521</v>
      </c>
      <c r="C1328" s="120" t="s">
        <v>371</v>
      </c>
      <c r="D1328" s="121">
        <v>6</v>
      </c>
      <c r="E1328" s="134">
        <v>2083.5</v>
      </c>
      <c r="F1328" s="129">
        <v>231.5</v>
      </c>
    </row>
    <row r="1329" spans="1:6" x14ac:dyDescent="0.3">
      <c r="A1329" s="68">
        <v>1323</v>
      </c>
      <c r="B1329" s="122" t="s">
        <v>521</v>
      </c>
      <c r="C1329" s="122" t="s">
        <v>371</v>
      </c>
      <c r="D1329" s="123">
        <v>7</v>
      </c>
      <c r="E1329" s="133">
        <v>3128.94</v>
      </c>
      <c r="F1329" s="128">
        <v>521.49</v>
      </c>
    </row>
    <row r="1330" spans="1:6" x14ac:dyDescent="0.3">
      <c r="A1330" s="68">
        <v>1324</v>
      </c>
      <c r="B1330" s="120" t="s">
        <v>521</v>
      </c>
      <c r="C1330" s="120" t="s">
        <v>371</v>
      </c>
      <c r="D1330" s="121">
        <v>8</v>
      </c>
      <c r="E1330" s="134">
        <v>1471.07</v>
      </c>
      <c r="F1330" s="129">
        <v>245.17833333333331</v>
      </c>
    </row>
    <row r="1331" spans="1:6" x14ac:dyDescent="0.3">
      <c r="A1331" s="68">
        <v>1325</v>
      </c>
      <c r="B1331" s="122" t="s">
        <v>521</v>
      </c>
      <c r="C1331" s="122" t="s">
        <v>371</v>
      </c>
      <c r="D1331" s="123">
        <v>9</v>
      </c>
      <c r="E1331" s="133">
        <v>1176.92</v>
      </c>
      <c r="F1331" s="128">
        <v>294.23</v>
      </c>
    </row>
    <row r="1332" spans="1:6" x14ac:dyDescent="0.3">
      <c r="A1332" s="68">
        <v>1326</v>
      </c>
      <c r="B1332" s="120" t="s">
        <v>521</v>
      </c>
      <c r="C1332" s="120" t="s">
        <v>377</v>
      </c>
      <c r="D1332" s="121">
        <v>3</v>
      </c>
      <c r="E1332" s="134">
        <v>725.69</v>
      </c>
      <c r="F1332" s="129">
        <v>362.84500000000003</v>
      </c>
    </row>
    <row r="1333" spans="1:6" x14ac:dyDescent="0.3">
      <c r="A1333" s="68">
        <v>1327</v>
      </c>
      <c r="B1333" s="122" t="s">
        <v>521</v>
      </c>
      <c r="C1333" s="122" t="s">
        <v>377</v>
      </c>
      <c r="D1333" s="123">
        <v>53</v>
      </c>
      <c r="E1333" s="133">
        <v>1050.83</v>
      </c>
      <c r="F1333" s="128">
        <v>61.813529411764705</v>
      </c>
    </row>
    <row r="1334" spans="1:6" x14ac:dyDescent="0.3">
      <c r="A1334" s="68">
        <v>1328</v>
      </c>
      <c r="B1334" s="120" t="s">
        <v>521</v>
      </c>
      <c r="C1334" s="120" t="s">
        <v>377</v>
      </c>
      <c r="D1334" s="121">
        <v>70</v>
      </c>
      <c r="E1334" s="134">
        <v>1680.6</v>
      </c>
      <c r="F1334" s="129">
        <v>336.12</v>
      </c>
    </row>
    <row r="1335" spans="1:6" x14ac:dyDescent="0.3">
      <c r="A1335" s="68">
        <v>1329</v>
      </c>
      <c r="B1335" s="122" t="s">
        <v>526</v>
      </c>
      <c r="C1335" s="122" t="s">
        <v>361</v>
      </c>
      <c r="D1335" s="123">
        <v>5</v>
      </c>
      <c r="E1335" s="133">
        <v>3086.87</v>
      </c>
      <c r="F1335" s="128">
        <v>257.23916666666668</v>
      </c>
    </row>
    <row r="1336" spans="1:6" x14ac:dyDescent="0.3">
      <c r="A1336" s="68">
        <v>1330</v>
      </c>
      <c r="B1336" s="120" t="s">
        <v>526</v>
      </c>
      <c r="C1336" s="120" t="s">
        <v>361</v>
      </c>
      <c r="D1336" s="121" t="s">
        <v>319</v>
      </c>
      <c r="E1336" s="134">
        <v>1727.21</v>
      </c>
      <c r="F1336" s="129">
        <v>143.93416666666667</v>
      </c>
    </row>
    <row r="1337" spans="1:6" x14ac:dyDescent="0.3">
      <c r="A1337" s="68">
        <v>1331</v>
      </c>
      <c r="B1337" s="122" t="s">
        <v>526</v>
      </c>
      <c r="C1337" s="122" t="s">
        <v>361</v>
      </c>
      <c r="D1337" s="123">
        <v>7</v>
      </c>
      <c r="E1337" s="133">
        <v>1617.98</v>
      </c>
      <c r="F1337" s="128">
        <v>134.83166666666668</v>
      </c>
    </row>
    <row r="1338" spans="1:6" x14ac:dyDescent="0.3">
      <c r="A1338" s="68">
        <v>1332</v>
      </c>
      <c r="B1338" s="120" t="s">
        <v>526</v>
      </c>
      <c r="C1338" s="120" t="s">
        <v>361</v>
      </c>
      <c r="D1338" s="121">
        <v>9</v>
      </c>
      <c r="E1338" s="134">
        <v>1617.98</v>
      </c>
      <c r="F1338" s="129">
        <v>134.83166666666668</v>
      </c>
    </row>
    <row r="1339" spans="1:6" x14ac:dyDescent="0.3">
      <c r="A1339" s="68">
        <v>1333</v>
      </c>
      <c r="B1339" s="122" t="s">
        <v>526</v>
      </c>
      <c r="C1339" s="122" t="s">
        <v>355</v>
      </c>
      <c r="D1339" s="123">
        <v>30</v>
      </c>
      <c r="E1339" s="133">
        <v>3006.95</v>
      </c>
      <c r="F1339" s="128">
        <v>150.3475</v>
      </c>
    </row>
    <row r="1340" spans="1:6" x14ac:dyDescent="0.3">
      <c r="A1340" s="68">
        <v>1334</v>
      </c>
      <c r="B1340" s="120" t="s">
        <v>526</v>
      </c>
      <c r="C1340" s="120" t="s">
        <v>355</v>
      </c>
      <c r="D1340" s="121">
        <v>60</v>
      </c>
      <c r="E1340" s="134">
        <v>6072.56</v>
      </c>
      <c r="F1340" s="129">
        <v>101.20933333333333</v>
      </c>
    </row>
    <row r="1341" spans="1:6" x14ac:dyDescent="0.3">
      <c r="A1341" s="68">
        <v>1335</v>
      </c>
      <c r="B1341" s="122" t="s">
        <v>526</v>
      </c>
      <c r="C1341" s="122" t="s">
        <v>355</v>
      </c>
      <c r="D1341" s="123">
        <v>62</v>
      </c>
      <c r="E1341" s="133">
        <v>6291.01</v>
      </c>
      <c r="F1341" s="128">
        <v>104.85016666666667</v>
      </c>
    </row>
    <row r="1342" spans="1:6" x14ac:dyDescent="0.3">
      <c r="A1342" s="68">
        <v>1336</v>
      </c>
      <c r="B1342" s="120" t="s">
        <v>526</v>
      </c>
      <c r="C1342" s="120" t="s">
        <v>355</v>
      </c>
      <c r="D1342" s="121" t="s">
        <v>305</v>
      </c>
      <c r="E1342" s="134">
        <v>6291.01</v>
      </c>
      <c r="F1342" s="129">
        <v>106.62728813559322</v>
      </c>
    </row>
    <row r="1343" spans="1:6" x14ac:dyDescent="0.3">
      <c r="A1343" s="68">
        <v>1337</v>
      </c>
      <c r="B1343" s="122" t="s">
        <v>526</v>
      </c>
      <c r="C1343" s="122" t="s">
        <v>424</v>
      </c>
      <c r="D1343" s="123">
        <v>17</v>
      </c>
      <c r="E1343" s="133">
        <v>6197.99</v>
      </c>
      <c r="F1343" s="128">
        <v>105.05067796610169</v>
      </c>
    </row>
    <row r="1344" spans="1:6" x14ac:dyDescent="0.3">
      <c r="A1344" s="68">
        <v>1338</v>
      </c>
      <c r="B1344" s="120" t="s">
        <v>530</v>
      </c>
      <c r="C1344" s="120" t="s">
        <v>449</v>
      </c>
      <c r="D1344" s="121">
        <v>19</v>
      </c>
      <c r="E1344" s="134">
        <v>4061.21</v>
      </c>
      <c r="F1344" s="129">
        <v>507.65125</v>
      </c>
    </row>
    <row r="1345" spans="1:6" x14ac:dyDescent="0.3">
      <c r="A1345" s="68">
        <v>1339</v>
      </c>
      <c r="B1345" s="122" t="s">
        <v>530</v>
      </c>
      <c r="C1345" s="122" t="s">
        <v>449</v>
      </c>
      <c r="D1345" s="123">
        <v>4</v>
      </c>
      <c r="E1345" s="133">
        <v>1931.2</v>
      </c>
      <c r="F1345" s="128">
        <v>52.194594594594598</v>
      </c>
    </row>
    <row r="1346" spans="1:6" x14ac:dyDescent="0.3">
      <c r="A1346" s="68">
        <v>1340</v>
      </c>
      <c r="B1346" s="120" t="s">
        <v>530</v>
      </c>
      <c r="C1346" s="120" t="s">
        <v>449</v>
      </c>
      <c r="D1346" s="121" t="s">
        <v>297</v>
      </c>
      <c r="E1346" s="134">
        <v>5539.32</v>
      </c>
      <c r="F1346" s="129">
        <v>106.52538461538461</v>
      </c>
    </row>
    <row r="1347" spans="1:6" x14ac:dyDescent="0.3">
      <c r="A1347" s="68">
        <v>1341</v>
      </c>
      <c r="B1347" s="122" t="s">
        <v>530</v>
      </c>
      <c r="C1347" s="122" t="s">
        <v>414</v>
      </c>
      <c r="D1347" s="123">
        <v>10</v>
      </c>
      <c r="E1347" s="133">
        <v>4649.5</v>
      </c>
      <c r="F1347" s="128">
        <v>581.1875</v>
      </c>
    </row>
    <row r="1348" spans="1:6" x14ac:dyDescent="0.3">
      <c r="A1348" s="68">
        <v>1342</v>
      </c>
      <c r="B1348" s="120" t="s">
        <v>530</v>
      </c>
      <c r="C1348" s="120" t="s">
        <v>414</v>
      </c>
      <c r="D1348" s="121">
        <v>12</v>
      </c>
      <c r="E1348" s="134">
        <v>1187.1400000000001</v>
      </c>
      <c r="F1348" s="129">
        <v>98.928333333333342</v>
      </c>
    </row>
    <row r="1349" spans="1:6" x14ac:dyDescent="0.3">
      <c r="A1349" s="68">
        <v>1343</v>
      </c>
      <c r="B1349" s="122" t="s">
        <v>530</v>
      </c>
      <c r="C1349" s="122" t="s">
        <v>414</v>
      </c>
      <c r="D1349" s="123">
        <v>14</v>
      </c>
      <c r="E1349" s="133">
        <v>1428.95</v>
      </c>
      <c r="F1349" s="128">
        <v>119.07916666666667</v>
      </c>
    </row>
    <row r="1350" spans="1:6" x14ac:dyDescent="0.3">
      <c r="A1350" s="68">
        <v>1344</v>
      </c>
      <c r="B1350" s="120" t="s">
        <v>530</v>
      </c>
      <c r="C1350" s="120" t="s">
        <v>414</v>
      </c>
      <c r="D1350" s="121">
        <v>2</v>
      </c>
      <c r="E1350" s="134">
        <v>2625.1</v>
      </c>
      <c r="F1350" s="129">
        <v>187.50714285714284</v>
      </c>
    </row>
    <row r="1351" spans="1:6" x14ac:dyDescent="0.3">
      <c r="A1351" s="68">
        <v>1345</v>
      </c>
      <c r="B1351" s="122" t="s">
        <v>530</v>
      </c>
      <c r="C1351" s="122" t="s">
        <v>414</v>
      </c>
      <c r="D1351" s="123">
        <v>4</v>
      </c>
      <c r="E1351" s="133">
        <v>2625.1</v>
      </c>
      <c r="F1351" s="128">
        <v>175.00666666666666</v>
      </c>
    </row>
    <row r="1352" spans="1:6" x14ac:dyDescent="0.3">
      <c r="A1352" s="68">
        <v>1346</v>
      </c>
      <c r="B1352" s="120" t="s">
        <v>530</v>
      </c>
      <c r="C1352" s="120" t="s">
        <v>414</v>
      </c>
      <c r="D1352" s="121">
        <v>6</v>
      </c>
      <c r="E1352" s="134">
        <v>4145.1099999999997</v>
      </c>
      <c r="F1352" s="129">
        <v>259.06937499999998</v>
      </c>
    </row>
    <row r="1353" spans="1:6" x14ac:dyDescent="0.3">
      <c r="A1353" s="68">
        <v>1347</v>
      </c>
      <c r="B1353" s="122" t="s">
        <v>530</v>
      </c>
      <c r="C1353" s="122" t="s">
        <v>414</v>
      </c>
      <c r="D1353" s="123">
        <v>8</v>
      </c>
      <c r="E1353" s="133">
        <v>7634.44</v>
      </c>
      <c r="F1353" s="128">
        <v>477.15249999999997</v>
      </c>
    </row>
    <row r="1354" spans="1:6" x14ac:dyDescent="0.3">
      <c r="A1354" s="68">
        <v>1348</v>
      </c>
      <c r="B1354" s="120" t="s">
        <v>530</v>
      </c>
      <c r="C1354" s="120" t="s">
        <v>531</v>
      </c>
      <c r="D1354" s="121">
        <v>3</v>
      </c>
      <c r="E1354" s="134">
        <v>4250.8</v>
      </c>
      <c r="F1354" s="129">
        <v>125.02352941176471</v>
      </c>
    </row>
    <row r="1355" spans="1:6" x14ac:dyDescent="0.3">
      <c r="A1355" s="68">
        <v>1349</v>
      </c>
      <c r="B1355" s="122" t="s">
        <v>530</v>
      </c>
      <c r="C1355" s="122" t="s">
        <v>531</v>
      </c>
      <c r="D1355" s="123">
        <v>4</v>
      </c>
      <c r="E1355" s="133">
        <v>1437.94</v>
      </c>
      <c r="F1355" s="128">
        <v>205.42000000000002</v>
      </c>
    </row>
    <row r="1356" spans="1:6" x14ac:dyDescent="0.3">
      <c r="A1356" s="68">
        <v>1350</v>
      </c>
      <c r="B1356" s="120" t="s">
        <v>530</v>
      </c>
      <c r="C1356" s="120" t="s">
        <v>531</v>
      </c>
      <c r="D1356" s="121">
        <v>5</v>
      </c>
      <c r="E1356" s="134">
        <v>3540.36</v>
      </c>
      <c r="F1356" s="129">
        <v>118.012</v>
      </c>
    </row>
    <row r="1357" spans="1:6" x14ac:dyDescent="0.3">
      <c r="A1357" s="68">
        <v>1351</v>
      </c>
      <c r="B1357" s="122" t="s">
        <v>530</v>
      </c>
      <c r="C1357" s="122" t="s">
        <v>531</v>
      </c>
      <c r="D1357" s="123">
        <v>6</v>
      </c>
      <c r="E1357" s="133">
        <v>6102.53</v>
      </c>
      <c r="F1357" s="128">
        <v>210.43206896551723</v>
      </c>
    </row>
    <row r="1358" spans="1:6" x14ac:dyDescent="0.3">
      <c r="A1358" s="68">
        <v>1352</v>
      </c>
      <c r="B1358" s="120" t="s">
        <v>530</v>
      </c>
      <c r="C1358" s="120" t="s">
        <v>531</v>
      </c>
      <c r="D1358" s="121" t="s">
        <v>536</v>
      </c>
      <c r="E1358" s="134">
        <v>1668.78</v>
      </c>
      <c r="F1358" s="129">
        <v>111.252</v>
      </c>
    </row>
    <row r="1359" spans="1:6" x14ac:dyDescent="0.3">
      <c r="A1359" s="68">
        <v>1353</v>
      </c>
      <c r="B1359" s="122" t="s">
        <v>530</v>
      </c>
      <c r="C1359" s="122" t="s">
        <v>531</v>
      </c>
      <c r="D1359" s="123">
        <v>8</v>
      </c>
      <c r="E1359" s="133">
        <v>2445.85</v>
      </c>
      <c r="F1359" s="128">
        <v>101.91041666666666</v>
      </c>
    </row>
    <row r="1360" spans="1:6" x14ac:dyDescent="0.3">
      <c r="A1360" s="68">
        <v>1354</v>
      </c>
      <c r="B1360" s="120" t="s">
        <v>530</v>
      </c>
      <c r="C1360" s="120" t="s">
        <v>532</v>
      </c>
      <c r="D1360" s="121">
        <v>10</v>
      </c>
      <c r="E1360" s="134">
        <v>6130.8</v>
      </c>
      <c r="F1360" s="129">
        <v>510.90000000000003</v>
      </c>
    </row>
    <row r="1361" spans="1:6" x14ac:dyDescent="0.3">
      <c r="A1361" s="68">
        <v>1355</v>
      </c>
      <c r="B1361" s="122" t="s">
        <v>530</v>
      </c>
      <c r="C1361" s="122" t="s">
        <v>532</v>
      </c>
      <c r="D1361" s="123">
        <v>5</v>
      </c>
      <c r="E1361" s="133">
        <v>1060.46</v>
      </c>
      <c r="F1361" s="128">
        <v>151.49428571428572</v>
      </c>
    </row>
    <row r="1362" spans="1:6" x14ac:dyDescent="0.3">
      <c r="A1362" s="68">
        <v>1356</v>
      </c>
      <c r="B1362" s="120" t="s">
        <v>530</v>
      </c>
      <c r="C1362" s="120" t="s">
        <v>532</v>
      </c>
      <c r="D1362" s="121">
        <v>8</v>
      </c>
      <c r="E1362" s="134">
        <v>2170.9299999999998</v>
      </c>
      <c r="F1362" s="129">
        <v>361.82166666666666</v>
      </c>
    </row>
    <row r="1363" spans="1:6" x14ac:dyDescent="0.3">
      <c r="A1363" s="68">
        <v>1357</v>
      </c>
      <c r="B1363" s="122" t="s">
        <v>530</v>
      </c>
      <c r="C1363" s="122" t="s">
        <v>469</v>
      </c>
      <c r="D1363" s="123">
        <v>10</v>
      </c>
      <c r="E1363" s="133">
        <v>1246.03</v>
      </c>
      <c r="F1363" s="128">
        <v>103.83583333333333</v>
      </c>
    </row>
    <row r="1364" spans="1:6" x14ac:dyDescent="0.3">
      <c r="A1364" s="68">
        <v>1358</v>
      </c>
      <c r="B1364" s="120" t="s">
        <v>530</v>
      </c>
      <c r="C1364" s="120" t="s">
        <v>469</v>
      </c>
      <c r="D1364" s="121">
        <v>2</v>
      </c>
      <c r="E1364" s="134">
        <v>8134.9</v>
      </c>
      <c r="F1364" s="129">
        <v>542.3266666666666</v>
      </c>
    </row>
    <row r="1365" spans="1:6" x14ac:dyDescent="0.3">
      <c r="A1365" s="68">
        <v>1359</v>
      </c>
      <c r="B1365" s="122" t="s">
        <v>530</v>
      </c>
      <c r="C1365" s="122" t="s">
        <v>469</v>
      </c>
      <c r="D1365" s="123">
        <v>4</v>
      </c>
      <c r="E1365" s="133">
        <v>894.01</v>
      </c>
      <c r="F1365" s="128">
        <v>74.500833333333333</v>
      </c>
    </row>
    <row r="1366" spans="1:6" x14ac:dyDescent="0.3">
      <c r="A1366" s="68">
        <v>1360</v>
      </c>
      <c r="B1366" s="120" t="s">
        <v>530</v>
      </c>
      <c r="C1366" s="120" t="s">
        <v>469</v>
      </c>
      <c r="D1366" s="121">
        <v>6</v>
      </c>
      <c r="E1366" s="134">
        <v>2271.5300000000002</v>
      </c>
      <c r="F1366" s="129">
        <v>189.29416666666668</v>
      </c>
    </row>
    <row r="1367" spans="1:6" x14ac:dyDescent="0.3">
      <c r="A1367" s="68">
        <v>1361</v>
      </c>
      <c r="B1367" s="122" t="s">
        <v>530</v>
      </c>
      <c r="C1367" s="122" t="s">
        <v>469</v>
      </c>
      <c r="D1367" s="123">
        <v>8</v>
      </c>
      <c r="E1367" s="133">
        <v>1090.08</v>
      </c>
      <c r="F1367" s="128">
        <v>90.839999999999989</v>
      </c>
    </row>
    <row r="1368" spans="1:6" x14ac:dyDescent="0.3">
      <c r="A1368" s="68">
        <v>1362</v>
      </c>
      <c r="B1368" s="120" t="s">
        <v>577</v>
      </c>
      <c r="C1368" s="120" t="s">
        <v>487</v>
      </c>
      <c r="D1368" s="121">
        <v>1</v>
      </c>
      <c r="E1368" s="134">
        <v>1436.47</v>
      </c>
      <c r="F1368" s="129">
        <v>239.41166666666666</v>
      </c>
    </row>
    <row r="1369" spans="1:6" x14ac:dyDescent="0.3">
      <c r="A1369" s="68">
        <v>1363</v>
      </c>
      <c r="B1369" s="122" t="s">
        <v>577</v>
      </c>
      <c r="C1369" s="122" t="s">
        <v>487</v>
      </c>
      <c r="D1369" s="123">
        <v>10</v>
      </c>
      <c r="E1369" s="133">
        <v>8895.56</v>
      </c>
      <c r="F1369" s="128">
        <v>83.920377358490555</v>
      </c>
    </row>
    <row r="1370" spans="1:6" x14ac:dyDescent="0.3">
      <c r="A1370" s="68">
        <v>1364</v>
      </c>
      <c r="B1370" s="120" t="s">
        <v>577</v>
      </c>
      <c r="C1370" s="120" t="s">
        <v>487</v>
      </c>
      <c r="D1370" s="121" t="s">
        <v>578</v>
      </c>
      <c r="E1370" s="134">
        <v>9237.17</v>
      </c>
      <c r="F1370" s="129">
        <v>131.95957142857142</v>
      </c>
    </row>
    <row r="1371" spans="1:6" x14ac:dyDescent="0.3">
      <c r="A1371" s="68">
        <v>1365</v>
      </c>
      <c r="B1371" s="122" t="s">
        <v>577</v>
      </c>
      <c r="C1371" s="122" t="s">
        <v>487</v>
      </c>
      <c r="D1371" s="123" t="s">
        <v>579</v>
      </c>
      <c r="E1371" s="133">
        <v>6653.72</v>
      </c>
      <c r="F1371" s="128">
        <v>92.412777777777777</v>
      </c>
    </row>
    <row r="1372" spans="1:6" x14ac:dyDescent="0.3">
      <c r="A1372" s="68">
        <v>1366</v>
      </c>
      <c r="B1372" s="120" t="s">
        <v>577</v>
      </c>
      <c r="C1372" s="120" t="s">
        <v>487</v>
      </c>
      <c r="D1372" s="121">
        <v>12</v>
      </c>
      <c r="E1372" s="134">
        <v>9041.0300000000007</v>
      </c>
      <c r="F1372" s="129">
        <v>84.495607476635527</v>
      </c>
    </row>
    <row r="1373" spans="1:6" x14ac:dyDescent="0.3">
      <c r="A1373" s="68">
        <v>1367</v>
      </c>
      <c r="B1373" s="122" t="s">
        <v>577</v>
      </c>
      <c r="C1373" s="122" t="s">
        <v>487</v>
      </c>
      <c r="D1373" s="123">
        <v>14</v>
      </c>
      <c r="E1373" s="133">
        <v>9038.68</v>
      </c>
      <c r="F1373" s="128">
        <v>96.156170212765957</v>
      </c>
    </row>
    <row r="1374" spans="1:6" x14ac:dyDescent="0.3">
      <c r="A1374" s="68">
        <v>1368</v>
      </c>
      <c r="B1374" s="120" t="s">
        <v>577</v>
      </c>
      <c r="C1374" s="120" t="s">
        <v>487</v>
      </c>
      <c r="D1374" s="121">
        <v>3</v>
      </c>
      <c r="E1374" s="134">
        <v>1545.7</v>
      </c>
      <c r="F1374" s="129">
        <v>171.74444444444444</v>
      </c>
    </row>
    <row r="1375" spans="1:6" x14ac:dyDescent="0.3">
      <c r="A1375" s="68">
        <v>1369</v>
      </c>
      <c r="B1375" s="122" t="s">
        <v>577</v>
      </c>
      <c r="C1375" s="122" t="s">
        <v>487</v>
      </c>
      <c r="D1375" s="123">
        <v>4</v>
      </c>
      <c r="E1375" s="133">
        <v>9081.16</v>
      </c>
      <c r="F1375" s="128">
        <v>93.620206185567014</v>
      </c>
    </row>
    <row r="1376" spans="1:6" x14ac:dyDescent="0.3">
      <c r="A1376" s="68">
        <v>1370</v>
      </c>
      <c r="B1376" s="120" t="s">
        <v>577</v>
      </c>
      <c r="C1376" s="120" t="s">
        <v>487</v>
      </c>
      <c r="D1376" s="121">
        <v>5</v>
      </c>
      <c r="E1376" s="134">
        <v>1470.95</v>
      </c>
      <c r="F1376" s="129">
        <v>245.15833333333333</v>
      </c>
    </row>
    <row r="1377" spans="1:6" x14ac:dyDescent="0.3">
      <c r="A1377" s="68">
        <v>1371</v>
      </c>
      <c r="B1377" s="122" t="s">
        <v>577</v>
      </c>
      <c r="C1377" s="122" t="s">
        <v>487</v>
      </c>
      <c r="D1377" s="123">
        <v>6</v>
      </c>
      <c r="E1377" s="133">
        <v>6074.92</v>
      </c>
      <c r="F1377" s="128">
        <v>90.670447761194026</v>
      </c>
    </row>
    <row r="1378" spans="1:6" x14ac:dyDescent="0.3">
      <c r="A1378" s="68">
        <v>1372</v>
      </c>
      <c r="B1378" s="120" t="s">
        <v>577</v>
      </c>
      <c r="C1378" s="120" t="s">
        <v>487</v>
      </c>
      <c r="D1378" s="121">
        <v>7</v>
      </c>
      <c r="E1378" s="134">
        <v>1436.47</v>
      </c>
      <c r="F1378" s="129">
        <v>239.41166666666666</v>
      </c>
    </row>
    <row r="1379" spans="1:6" x14ac:dyDescent="0.3">
      <c r="A1379" s="68">
        <v>1373</v>
      </c>
      <c r="B1379" s="122" t="s">
        <v>577</v>
      </c>
      <c r="C1379" s="122" t="s">
        <v>487</v>
      </c>
      <c r="D1379" s="123">
        <v>8</v>
      </c>
      <c r="E1379" s="133">
        <v>3397.62</v>
      </c>
      <c r="F1379" s="128">
        <v>99.929999999999993</v>
      </c>
    </row>
    <row r="1380" spans="1:6" x14ac:dyDescent="0.3">
      <c r="A1380" s="68">
        <v>1374</v>
      </c>
      <c r="B1380" s="120" t="s">
        <v>577</v>
      </c>
      <c r="C1380" s="120" t="s">
        <v>300</v>
      </c>
      <c r="D1380" s="121">
        <v>12</v>
      </c>
      <c r="E1380" s="134">
        <v>10804.2</v>
      </c>
      <c r="F1380" s="129">
        <v>120.04666666666668</v>
      </c>
    </row>
    <row r="1381" spans="1:6" x14ac:dyDescent="0.3">
      <c r="A1381" s="68">
        <v>1375</v>
      </c>
      <c r="B1381" s="122" t="s">
        <v>577</v>
      </c>
      <c r="C1381" s="122" t="s">
        <v>300</v>
      </c>
      <c r="D1381" s="123">
        <v>14</v>
      </c>
      <c r="E1381" s="133">
        <v>10573.7</v>
      </c>
      <c r="F1381" s="128">
        <v>133.84430379746837</v>
      </c>
    </row>
    <row r="1382" spans="1:6" x14ac:dyDescent="0.3">
      <c r="A1382" s="68">
        <v>1376</v>
      </c>
      <c r="B1382" s="120" t="s">
        <v>577</v>
      </c>
      <c r="C1382" s="120" t="s">
        <v>300</v>
      </c>
      <c r="D1382" s="121">
        <v>16</v>
      </c>
      <c r="E1382" s="134">
        <v>10804.2</v>
      </c>
      <c r="F1382" s="129">
        <v>120.04666666666668</v>
      </c>
    </row>
    <row r="1383" spans="1:6" x14ac:dyDescent="0.3">
      <c r="A1383" s="68">
        <v>1377</v>
      </c>
      <c r="B1383" s="122" t="s">
        <v>577</v>
      </c>
      <c r="C1383" s="122" t="s">
        <v>300</v>
      </c>
      <c r="D1383" s="123">
        <v>18</v>
      </c>
      <c r="E1383" s="133">
        <v>10767.79</v>
      </c>
      <c r="F1383" s="128">
        <v>120.98640449438203</v>
      </c>
    </row>
    <row r="1384" spans="1:6" x14ac:dyDescent="0.3">
      <c r="A1384" s="68">
        <v>1378</v>
      </c>
      <c r="B1384" s="120" t="s">
        <v>577</v>
      </c>
      <c r="C1384" s="120" t="s">
        <v>300</v>
      </c>
      <c r="D1384" s="121">
        <v>20</v>
      </c>
      <c r="E1384" s="134">
        <v>3211.3</v>
      </c>
      <c r="F1384" s="129">
        <v>94.45</v>
      </c>
    </row>
    <row r="1385" spans="1:6" x14ac:dyDescent="0.3">
      <c r="A1385" s="68">
        <v>1379</v>
      </c>
      <c r="B1385" s="122" t="s">
        <v>577</v>
      </c>
      <c r="C1385" s="122" t="s">
        <v>300</v>
      </c>
      <c r="D1385" s="123">
        <v>22</v>
      </c>
      <c r="E1385" s="133">
        <v>3190.32</v>
      </c>
      <c r="F1385" s="128">
        <v>88.62</v>
      </c>
    </row>
    <row r="1386" spans="1:6" x14ac:dyDescent="0.3">
      <c r="A1386" s="68">
        <v>1380</v>
      </c>
      <c r="B1386" s="120" t="s">
        <v>577</v>
      </c>
      <c r="C1386" s="120" t="s">
        <v>300</v>
      </c>
      <c r="D1386" s="121">
        <v>24</v>
      </c>
      <c r="E1386" s="134">
        <v>3117.5</v>
      </c>
      <c r="F1386" s="129">
        <v>91.691176470588232</v>
      </c>
    </row>
    <row r="1387" spans="1:6" x14ac:dyDescent="0.3">
      <c r="A1387" s="68">
        <v>1381</v>
      </c>
      <c r="B1387" s="122" t="s">
        <v>577</v>
      </c>
      <c r="C1387" s="122" t="s">
        <v>300</v>
      </c>
      <c r="D1387" s="123">
        <v>30</v>
      </c>
      <c r="E1387" s="133">
        <v>12102.94</v>
      </c>
      <c r="F1387" s="128">
        <v>127.39936842105264</v>
      </c>
    </row>
    <row r="1388" spans="1:6" x14ac:dyDescent="0.3">
      <c r="A1388" s="68">
        <v>1382</v>
      </c>
      <c r="B1388" s="120" t="s">
        <v>577</v>
      </c>
      <c r="C1388" s="120" t="s">
        <v>300</v>
      </c>
      <c r="D1388" s="121">
        <v>34</v>
      </c>
      <c r="E1388" s="134">
        <v>7391.88</v>
      </c>
      <c r="F1388" s="129">
        <v>123.19800000000001</v>
      </c>
    </row>
    <row r="1389" spans="1:6" x14ac:dyDescent="0.3">
      <c r="A1389" s="68">
        <v>1383</v>
      </c>
      <c r="B1389" s="122" t="s">
        <v>577</v>
      </c>
      <c r="C1389" s="122" t="s">
        <v>300</v>
      </c>
      <c r="D1389" s="123">
        <v>36</v>
      </c>
      <c r="E1389" s="133">
        <v>10201.459999999999</v>
      </c>
      <c r="F1389" s="128">
        <v>134.22973684210524</v>
      </c>
    </row>
    <row r="1390" spans="1:6" x14ac:dyDescent="0.3">
      <c r="A1390" s="68">
        <v>1384</v>
      </c>
      <c r="B1390" s="120" t="s">
        <v>577</v>
      </c>
      <c r="C1390" s="120" t="s">
        <v>300</v>
      </c>
      <c r="D1390" s="121">
        <v>38</v>
      </c>
      <c r="E1390" s="134">
        <v>8416.7999999999993</v>
      </c>
      <c r="F1390" s="129">
        <v>121.98260869565216</v>
      </c>
    </row>
    <row r="1391" spans="1:6" x14ac:dyDescent="0.3">
      <c r="A1391" s="68">
        <v>1385</v>
      </c>
      <c r="B1391" s="122" t="s">
        <v>577</v>
      </c>
      <c r="C1391" s="122" t="s">
        <v>300</v>
      </c>
      <c r="D1391" s="123">
        <v>40</v>
      </c>
      <c r="E1391" s="133">
        <v>14079.7</v>
      </c>
      <c r="F1391" s="128">
        <v>120.33931623931625</v>
      </c>
    </row>
    <row r="1392" spans="1:6" x14ac:dyDescent="0.3">
      <c r="A1392" s="68">
        <v>1386</v>
      </c>
      <c r="B1392" s="120" t="s">
        <v>577</v>
      </c>
      <c r="C1392" s="120" t="s">
        <v>300</v>
      </c>
      <c r="D1392" s="121">
        <v>42</v>
      </c>
      <c r="E1392" s="134">
        <v>5062.8</v>
      </c>
      <c r="F1392" s="129">
        <v>93.75555555555556</v>
      </c>
    </row>
    <row r="1393" spans="1:6" x14ac:dyDescent="0.3">
      <c r="A1393" s="68">
        <v>1387</v>
      </c>
      <c r="B1393" s="122" t="s">
        <v>577</v>
      </c>
      <c r="C1393" s="122" t="s">
        <v>300</v>
      </c>
      <c r="D1393" s="123">
        <v>46</v>
      </c>
      <c r="E1393" s="133">
        <v>4856.5200000000004</v>
      </c>
      <c r="F1393" s="128">
        <v>97.130400000000009</v>
      </c>
    </row>
    <row r="1394" spans="1:6" x14ac:dyDescent="0.3">
      <c r="A1394" s="68">
        <v>1388</v>
      </c>
      <c r="B1394" s="120" t="s">
        <v>577</v>
      </c>
      <c r="C1394" s="120" t="s">
        <v>300</v>
      </c>
      <c r="D1394" s="121">
        <v>48</v>
      </c>
      <c r="E1394" s="134">
        <v>13957.02</v>
      </c>
      <c r="F1394" s="129">
        <v>119.29076923076923</v>
      </c>
    </row>
    <row r="1395" spans="1:6" x14ac:dyDescent="0.3">
      <c r="A1395" s="68">
        <v>1389</v>
      </c>
      <c r="B1395" s="122" t="s">
        <v>577</v>
      </c>
      <c r="C1395" s="122" t="s">
        <v>300</v>
      </c>
      <c r="D1395" s="123">
        <v>52</v>
      </c>
      <c r="E1395" s="133">
        <v>4708.7299999999996</v>
      </c>
      <c r="F1395" s="128">
        <v>96.096530612244891</v>
      </c>
    </row>
    <row r="1396" spans="1:6" x14ac:dyDescent="0.3">
      <c r="A1396" s="68">
        <v>1390</v>
      </c>
      <c r="B1396" s="120" t="s">
        <v>577</v>
      </c>
      <c r="C1396" s="120" t="s">
        <v>300</v>
      </c>
      <c r="D1396" s="121">
        <v>54</v>
      </c>
      <c r="E1396" s="134">
        <v>4661.4799999999996</v>
      </c>
      <c r="F1396" s="129">
        <v>95.132244897959168</v>
      </c>
    </row>
    <row r="1397" spans="1:6" x14ac:dyDescent="0.3">
      <c r="A1397" s="68">
        <v>1391</v>
      </c>
      <c r="B1397" s="122" t="s">
        <v>577</v>
      </c>
      <c r="C1397" s="122" t="s">
        <v>300</v>
      </c>
      <c r="D1397" s="123">
        <v>56</v>
      </c>
      <c r="E1397" s="133">
        <v>16212.8</v>
      </c>
      <c r="F1397" s="128">
        <v>126.66249999999999</v>
      </c>
    </row>
    <row r="1398" spans="1:6" x14ac:dyDescent="0.3">
      <c r="A1398" s="68">
        <v>1392</v>
      </c>
      <c r="B1398" s="120" t="s">
        <v>577</v>
      </c>
      <c r="C1398" s="120" t="s">
        <v>300</v>
      </c>
      <c r="D1398" s="121">
        <v>58</v>
      </c>
      <c r="E1398" s="134">
        <v>7307.51</v>
      </c>
      <c r="F1398" s="129">
        <v>121.79183333333334</v>
      </c>
    </row>
    <row r="1399" spans="1:6" x14ac:dyDescent="0.3">
      <c r="A1399" s="68">
        <v>1393</v>
      </c>
      <c r="B1399" s="122" t="s">
        <v>577</v>
      </c>
      <c r="C1399" s="122" t="s">
        <v>300</v>
      </c>
      <c r="D1399" s="123">
        <v>60</v>
      </c>
      <c r="E1399" s="133">
        <v>15670.21</v>
      </c>
      <c r="F1399" s="128">
        <v>121.47449612403101</v>
      </c>
    </row>
    <row r="1400" spans="1:6" x14ac:dyDescent="0.3">
      <c r="A1400" s="68">
        <v>1394</v>
      </c>
      <c r="B1400" s="120" t="s">
        <v>577</v>
      </c>
      <c r="C1400" s="120" t="s">
        <v>300</v>
      </c>
      <c r="D1400" s="121">
        <v>62</v>
      </c>
      <c r="E1400" s="134">
        <v>11226.1</v>
      </c>
      <c r="F1400" s="129">
        <v>143.92435897435897</v>
      </c>
    </row>
    <row r="1401" spans="1:6" x14ac:dyDescent="0.3">
      <c r="A1401" s="68">
        <v>1395</v>
      </c>
      <c r="B1401" s="122" t="s">
        <v>577</v>
      </c>
      <c r="C1401" s="122" t="s">
        <v>300</v>
      </c>
      <c r="D1401" s="123">
        <v>64</v>
      </c>
      <c r="E1401" s="133">
        <v>4858.68</v>
      </c>
      <c r="F1401" s="128">
        <v>103.37617021276597</v>
      </c>
    </row>
    <row r="1402" spans="1:6" x14ac:dyDescent="0.3">
      <c r="A1402" s="68">
        <v>1396</v>
      </c>
      <c r="B1402" s="120" t="s">
        <v>577</v>
      </c>
      <c r="C1402" s="120" t="s">
        <v>300</v>
      </c>
      <c r="D1402" s="121">
        <v>66</v>
      </c>
      <c r="E1402" s="134">
        <v>8569.42</v>
      </c>
      <c r="F1402" s="129">
        <v>122.42028571428571</v>
      </c>
    </row>
    <row r="1403" spans="1:6" x14ac:dyDescent="0.3">
      <c r="A1403" s="68">
        <v>1397</v>
      </c>
      <c r="B1403" s="122" t="s">
        <v>577</v>
      </c>
      <c r="C1403" s="122" t="s">
        <v>320</v>
      </c>
      <c r="D1403" s="123">
        <v>10</v>
      </c>
      <c r="E1403" s="133">
        <v>10804.2</v>
      </c>
      <c r="F1403" s="128">
        <v>120.04666666666668</v>
      </c>
    </row>
    <row r="1404" spans="1:6" x14ac:dyDescent="0.3">
      <c r="A1404" s="68">
        <v>1398</v>
      </c>
      <c r="B1404" s="120" t="s">
        <v>577</v>
      </c>
      <c r="C1404" s="120" t="s">
        <v>320</v>
      </c>
      <c r="D1404" s="121">
        <v>12</v>
      </c>
      <c r="E1404" s="134">
        <v>7287</v>
      </c>
      <c r="F1404" s="129">
        <v>121.45</v>
      </c>
    </row>
    <row r="1405" spans="1:6" x14ac:dyDescent="0.3">
      <c r="A1405" s="68">
        <v>1399</v>
      </c>
      <c r="B1405" s="122" t="s">
        <v>577</v>
      </c>
      <c r="C1405" s="122" t="s">
        <v>320</v>
      </c>
      <c r="D1405" s="123" t="s">
        <v>297</v>
      </c>
      <c r="E1405" s="133">
        <v>7287</v>
      </c>
      <c r="F1405" s="128">
        <v>121.45</v>
      </c>
    </row>
    <row r="1406" spans="1:6" x14ac:dyDescent="0.3">
      <c r="A1406" s="68">
        <v>1400</v>
      </c>
      <c r="B1406" s="120" t="s">
        <v>577</v>
      </c>
      <c r="C1406" s="120" t="s">
        <v>320</v>
      </c>
      <c r="D1406" s="121">
        <v>6</v>
      </c>
      <c r="E1406" s="134">
        <v>10804.2</v>
      </c>
      <c r="F1406" s="129">
        <v>120.04666666666668</v>
      </c>
    </row>
    <row r="1407" spans="1:6" x14ac:dyDescent="0.3">
      <c r="A1407" s="68">
        <v>1401</v>
      </c>
      <c r="B1407" s="122" t="s">
        <v>577</v>
      </c>
      <c r="C1407" s="122" t="s">
        <v>320</v>
      </c>
      <c r="D1407" s="123" t="s">
        <v>292</v>
      </c>
      <c r="E1407" s="133">
        <v>10804.2</v>
      </c>
      <c r="F1407" s="128">
        <v>120.04666666666668</v>
      </c>
    </row>
    <row r="1408" spans="1:6" x14ac:dyDescent="0.3">
      <c r="A1408" s="68">
        <v>1402</v>
      </c>
      <c r="B1408" s="120" t="s">
        <v>577</v>
      </c>
      <c r="C1408" s="120" t="s">
        <v>320</v>
      </c>
      <c r="D1408" s="121">
        <v>8</v>
      </c>
      <c r="E1408" s="134">
        <v>11102.22</v>
      </c>
      <c r="F1408" s="129">
        <v>123.35799999999999</v>
      </c>
    </row>
    <row r="1409" spans="1:6" x14ac:dyDescent="0.3">
      <c r="A1409" s="68">
        <v>1403</v>
      </c>
      <c r="B1409" s="122" t="s">
        <v>577</v>
      </c>
      <c r="C1409" s="122" t="s">
        <v>488</v>
      </c>
      <c r="D1409" s="123">
        <v>17</v>
      </c>
      <c r="E1409" s="133">
        <v>1607.16</v>
      </c>
      <c r="F1409" s="128">
        <v>200.89500000000001</v>
      </c>
    </row>
    <row r="1410" spans="1:6" x14ac:dyDescent="0.3">
      <c r="A1410" s="68">
        <v>1404</v>
      </c>
      <c r="B1410" s="120" t="s">
        <v>577</v>
      </c>
      <c r="C1410" s="120" t="s">
        <v>362</v>
      </c>
      <c r="D1410" s="121">
        <v>1</v>
      </c>
      <c r="E1410" s="134">
        <v>7979.86</v>
      </c>
      <c r="F1410" s="129">
        <v>128.70741935483869</v>
      </c>
    </row>
    <row r="1411" spans="1:6" x14ac:dyDescent="0.3">
      <c r="A1411" s="68">
        <v>1405</v>
      </c>
      <c r="B1411" s="122" t="s">
        <v>577</v>
      </c>
      <c r="C1411" s="122" t="s">
        <v>362</v>
      </c>
      <c r="D1411" s="123">
        <v>10</v>
      </c>
      <c r="E1411" s="133">
        <v>8197.1299999999992</v>
      </c>
      <c r="F1411" s="128">
        <v>154.66283018867924</v>
      </c>
    </row>
    <row r="1412" spans="1:6" x14ac:dyDescent="0.3">
      <c r="A1412" s="68">
        <v>1406</v>
      </c>
      <c r="B1412" s="120" t="s">
        <v>577</v>
      </c>
      <c r="C1412" s="120" t="s">
        <v>362</v>
      </c>
      <c r="D1412" s="121">
        <v>12</v>
      </c>
      <c r="E1412" s="134">
        <v>6154.26</v>
      </c>
      <c r="F1412" s="129">
        <v>123.0852</v>
      </c>
    </row>
    <row r="1413" spans="1:6" x14ac:dyDescent="0.3">
      <c r="A1413" s="68">
        <v>1407</v>
      </c>
      <c r="B1413" s="122" t="s">
        <v>577</v>
      </c>
      <c r="C1413" s="122" t="s">
        <v>362</v>
      </c>
      <c r="D1413" s="123">
        <v>3</v>
      </c>
      <c r="E1413" s="133">
        <v>8422.24</v>
      </c>
      <c r="F1413" s="128">
        <v>123.8564705882353</v>
      </c>
    </row>
    <row r="1414" spans="1:6" x14ac:dyDescent="0.3">
      <c r="A1414" s="68">
        <v>1408</v>
      </c>
      <c r="B1414" s="120" t="s">
        <v>577</v>
      </c>
      <c r="C1414" s="120" t="s">
        <v>362</v>
      </c>
      <c r="D1414" s="121">
        <v>9</v>
      </c>
      <c r="E1414" s="134">
        <v>5994.86</v>
      </c>
      <c r="F1414" s="129">
        <v>84.434647887323933</v>
      </c>
    </row>
    <row r="1415" spans="1:6" x14ac:dyDescent="0.3">
      <c r="A1415" s="68">
        <v>1409</v>
      </c>
      <c r="B1415" s="122" t="s">
        <v>577</v>
      </c>
      <c r="C1415" s="122" t="s">
        <v>489</v>
      </c>
      <c r="D1415" s="123">
        <v>12</v>
      </c>
      <c r="E1415" s="133">
        <v>1398.13</v>
      </c>
      <c r="F1415" s="128">
        <v>349.53250000000003</v>
      </c>
    </row>
    <row r="1416" spans="1:6" x14ac:dyDescent="0.3">
      <c r="A1416" s="68">
        <v>1410</v>
      </c>
      <c r="B1416" s="120" t="s">
        <v>577</v>
      </c>
      <c r="C1416" s="120" t="s">
        <v>291</v>
      </c>
      <c r="D1416" s="121">
        <v>13</v>
      </c>
      <c r="E1416" s="134">
        <v>2070.98</v>
      </c>
      <c r="F1416" s="129">
        <v>188.2709090909091</v>
      </c>
    </row>
    <row r="1417" spans="1:6" x14ac:dyDescent="0.3">
      <c r="A1417" s="68">
        <v>1411</v>
      </c>
      <c r="B1417" s="122" t="s">
        <v>577</v>
      </c>
      <c r="C1417" s="122" t="s">
        <v>291</v>
      </c>
      <c r="D1417" s="123" t="s">
        <v>337</v>
      </c>
      <c r="E1417" s="133">
        <v>1359.56</v>
      </c>
      <c r="F1417" s="128">
        <v>226.59333333333333</v>
      </c>
    </row>
    <row r="1418" spans="1:6" x14ac:dyDescent="0.3">
      <c r="A1418" s="68">
        <v>1412</v>
      </c>
      <c r="B1418" s="120" t="s">
        <v>577</v>
      </c>
      <c r="C1418" s="120" t="s">
        <v>291</v>
      </c>
      <c r="D1418" s="121">
        <v>29</v>
      </c>
      <c r="E1418" s="134">
        <v>998.76</v>
      </c>
      <c r="F1418" s="129">
        <v>249.69</v>
      </c>
    </row>
    <row r="1419" spans="1:6" x14ac:dyDescent="0.3">
      <c r="A1419" s="68">
        <v>1413</v>
      </c>
      <c r="B1419" s="122" t="s">
        <v>577</v>
      </c>
      <c r="C1419" s="122" t="s">
        <v>291</v>
      </c>
      <c r="D1419" s="123">
        <v>42</v>
      </c>
      <c r="E1419" s="133">
        <v>752.7</v>
      </c>
      <c r="F1419" s="128">
        <v>376.35</v>
      </c>
    </row>
    <row r="1420" spans="1:6" x14ac:dyDescent="0.3">
      <c r="A1420" s="68">
        <v>1414</v>
      </c>
      <c r="B1420" s="120" t="s">
        <v>577</v>
      </c>
      <c r="C1420" s="120" t="s">
        <v>291</v>
      </c>
      <c r="D1420" s="121">
        <v>44</v>
      </c>
      <c r="E1420" s="134">
        <v>558.01</v>
      </c>
      <c r="F1420" s="129">
        <v>186.00333333333333</v>
      </c>
    </row>
    <row r="1421" spans="1:6" x14ac:dyDescent="0.3">
      <c r="A1421" s="68">
        <v>1415</v>
      </c>
      <c r="B1421" s="122" t="s">
        <v>577</v>
      </c>
      <c r="C1421" s="122" t="s">
        <v>291</v>
      </c>
      <c r="D1421" s="123">
        <v>50</v>
      </c>
      <c r="E1421" s="133">
        <v>1118.82</v>
      </c>
      <c r="F1421" s="128">
        <v>223.76399999999998</v>
      </c>
    </row>
    <row r="1422" spans="1:6" x14ac:dyDescent="0.3">
      <c r="A1422" s="68">
        <v>1416</v>
      </c>
      <c r="B1422" s="120" t="s">
        <v>577</v>
      </c>
      <c r="C1422" s="120" t="s">
        <v>291</v>
      </c>
      <c r="D1422" s="121">
        <v>51</v>
      </c>
      <c r="E1422" s="134">
        <v>573.44000000000005</v>
      </c>
      <c r="F1422" s="129">
        <v>114.68800000000002</v>
      </c>
    </row>
    <row r="1423" spans="1:6" x14ac:dyDescent="0.3">
      <c r="A1423" s="68">
        <v>1417</v>
      </c>
      <c r="B1423" s="122" t="s">
        <v>577</v>
      </c>
      <c r="C1423" s="122" t="s">
        <v>291</v>
      </c>
      <c r="D1423" s="123">
        <v>88</v>
      </c>
      <c r="E1423" s="133">
        <v>9660.44</v>
      </c>
      <c r="F1423" s="128">
        <v>92.88884615384616</v>
      </c>
    </row>
    <row r="1424" spans="1:6" x14ac:dyDescent="0.3">
      <c r="A1424" s="68">
        <v>1418</v>
      </c>
      <c r="B1424" s="120" t="s">
        <v>577</v>
      </c>
      <c r="C1424" s="120" t="s">
        <v>291</v>
      </c>
      <c r="D1424" s="121" t="s">
        <v>325</v>
      </c>
      <c r="E1424" s="134">
        <v>1289.22</v>
      </c>
      <c r="F1424" s="129">
        <v>322.30500000000001</v>
      </c>
    </row>
    <row r="1425" spans="1:6" x14ac:dyDescent="0.3">
      <c r="A1425" s="68">
        <v>1419</v>
      </c>
      <c r="B1425" s="122" t="s">
        <v>577</v>
      </c>
      <c r="C1425" s="122" t="s">
        <v>291</v>
      </c>
      <c r="D1425" s="123">
        <v>91</v>
      </c>
      <c r="E1425" s="133">
        <v>1254.9100000000001</v>
      </c>
      <c r="F1425" s="128">
        <v>179.27285714285716</v>
      </c>
    </row>
    <row r="1426" spans="1:6" x14ac:dyDescent="0.3">
      <c r="A1426" s="68">
        <v>1420</v>
      </c>
      <c r="B1426" s="120" t="s">
        <v>577</v>
      </c>
      <c r="C1426" s="120" t="s">
        <v>291</v>
      </c>
      <c r="D1426" s="121">
        <v>99</v>
      </c>
      <c r="E1426" s="134">
        <v>9597.7099999999991</v>
      </c>
      <c r="F1426" s="129">
        <v>91.406761904761893</v>
      </c>
    </row>
    <row r="1427" spans="1:6" x14ac:dyDescent="0.3">
      <c r="A1427" s="68">
        <v>1421</v>
      </c>
      <c r="B1427" s="122" t="s">
        <v>577</v>
      </c>
      <c r="C1427" s="122" t="s">
        <v>326</v>
      </c>
      <c r="D1427" s="123">
        <v>3</v>
      </c>
      <c r="E1427" s="133">
        <v>980.62</v>
      </c>
      <c r="F1427" s="128">
        <v>196.124</v>
      </c>
    </row>
    <row r="1428" spans="1:6" x14ac:dyDescent="0.3">
      <c r="A1428" s="68">
        <v>1422</v>
      </c>
      <c r="B1428" s="120" t="s">
        <v>577</v>
      </c>
      <c r="C1428" s="120" t="s">
        <v>490</v>
      </c>
      <c r="D1428" s="121" t="s">
        <v>296</v>
      </c>
      <c r="E1428" s="134">
        <v>6776.94</v>
      </c>
      <c r="F1428" s="129">
        <v>130.32576923076923</v>
      </c>
    </row>
    <row r="1429" spans="1:6" x14ac:dyDescent="0.3">
      <c r="A1429" s="68">
        <v>1423</v>
      </c>
      <c r="B1429" s="122" t="s">
        <v>577</v>
      </c>
      <c r="C1429" s="122" t="s">
        <v>490</v>
      </c>
      <c r="D1429" s="123" t="s">
        <v>448</v>
      </c>
      <c r="E1429" s="133">
        <v>10998.48</v>
      </c>
      <c r="F1429" s="128">
        <v>122.20533333333333</v>
      </c>
    </row>
    <row r="1430" spans="1:6" x14ac:dyDescent="0.3">
      <c r="A1430" s="68">
        <v>1424</v>
      </c>
      <c r="B1430" s="120" t="s">
        <v>577</v>
      </c>
      <c r="C1430" s="120" t="s">
        <v>490</v>
      </c>
      <c r="D1430" s="121">
        <v>46</v>
      </c>
      <c r="E1430" s="134">
        <v>1072.3</v>
      </c>
      <c r="F1430" s="129">
        <v>268.07499999999999</v>
      </c>
    </row>
    <row r="1431" spans="1:6" x14ac:dyDescent="0.3">
      <c r="A1431" s="68">
        <v>1425</v>
      </c>
      <c r="B1431" s="122" t="s">
        <v>577</v>
      </c>
      <c r="C1431" s="122" t="s">
        <v>490</v>
      </c>
      <c r="D1431" s="123">
        <v>47</v>
      </c>
      <c r="E1431" s="133">
        <v>1301.58</v>
      </c>
      <c r="F1431" s="128">
        <v>144.62</v>
      </c>
    </row>
    <row r="1432" spans="1:6" x14ac:dyDescent="0.3">
      <c r="A1432" s="68">
        <v>1426</v>
      </c>
      <c r="B1432" s="120" t="s">
        <v>577</v>
      </c>
      <c r="C1432" s="120" t="s">
        <v>490</v>
      </c>
      <c r="D1432" s="121">
        <v>48</v>
      </c>
      <c r="E1432" s="134">
        <v>1281.8800000000001</v>
      </c>
      <c r="F1432" s="129">
        <v>160.23500000000001</v>
      </c>
    </row>
    <row r="1433" spans="1:6" x14ac:dyDescent="0.3">
      <c r="A1433" s="68">
        <v>1427</v>
      </c>
      <c r="B1433" s="122" t="s">
        <v>577</v>
      </c>
      <c r="C1433" s="122" t="s">
        <v>490</v>
      </c>
      <c r="D1433" s="123">
        <v>65</v>
      </c>
      <c r="E1433" s="133">
        <v>1134.58</v>
      </c>
      <c r="F1433" s="128">
        <v>141.82249999999999</v>
      </c>
    </row>
    <row r="1434" spans="1:6" x14ac:dyDescent="0.3">
      <c r="A1434" s="68">
        <v>1428</v>
      </c>
      <c r="B1434" s="120" t="s">
        <v>577</v>
      </c>
      <c r="C1434" s="120" t="s">
        <v>490</v>
      </c>
      <c r="D1434" s="121">
        <v>67</v>
      </c>
      <c r="E1434" s="134">
        <v>1134.58</v>
      </c>
      <c r="F1434" s="129">
        <v>141.82249999999999</v>
      </c>
    </row>
    <row r="1435" spans="1:6" x14ac:dyDescent="0.3">
      <c r="A1435" s="68">
        <v>1429</v>
      </c>
      <c r="B1435" s="122" t="s">
        <v>577</v>
      </c>
      <c r="C1435" s="122" t="s">
        <v>458</v>
      </c>
      <c r="D1435" s="123">
        <v>10</v>
      </c>
      <c r="E1435" s="133">
        <v>8936.6</v>
      </c>
      <c r="F1435" s="128">
        <v>127.66571428571429</v>
      </c>
    </row>
    <row r="1436" spans="1:6" x14ac:dyDescent="0.3">
      <c r="A1436" s="68">
        <v>1430</v>
      </c>
      <c r="B1436" s="120" t="s">
        <v>577</v>
      </c>
      <c r="C1436" s="120" t="s">
        <v>458</v>
      </c>
      <c r="D1436" s="121">
        <v>22</v>
      </c>
      <c r="E1436" s="134">
        <v>6662.29</v>
      </c>
      <c r="F1436" s="129">
        <v>133.2458</v>
      </c>
    </row>
    <row r="1437" spans="1:6" x14ac:dyDescent="0.3">
      <c r="A1437" s="68">
        <v>1431</v>
      </c>
      <c r="B1437" s="122" t="s">
        <v>577</v>
      </c>
      <c r="C1437" s="122" t="s">
        <v>458</v>
      </c>
      <c r="D1437" s="123">
        <v>6</v>
      </c>
      <c r="E1437" s="133">
        <v>7321.48</v>
      </c>
      <c r="F1437" s="128">
        <v>138.14113207547169</v>
      </c>
    </row>
    <row r="1438" spans="1:6" x14ac:dyDescent="0.3">
      <c r="A1438" s="68">
        <v>1432</v>
      </c>
      <c r="B1438" s="120" t="s">
        <v>577</v>
      </c>
      <c r="C1438" s="120" t="s">
        <v>458</v>
      </c>
      <c r="D1438" s="121" t="s">
        <v>292</v>
      </c>
      <c r="E1438" s="134">
        <v>6302.26</v>
      </c>
      <c r="F1438" s="129">
        <v>98.472812500000003</v>
      </c>
    </row>
    <row r="1439" spans="1:6" x14ac:dyDescent="0.3">
      <c r="A1439" s="68">
        <v>1433</v>
      </c>
      <c r="B1439" s="122" t="s">
        <v>577</v>
      </c>
      <c r="C1439" s="122" t="s">
        <v>458</v>
      </c>
      <c r="D1439" s="123" t="s">
        <v>342</v>
      </c>
      <c r="E1439" s="133">
        <v>5013.3500000000004</v>
      </c>
      <c r="F1439" s="128">
        <v>106.66702127659575</v>
      </c>
    </row>
    <row r="1440" spans="1:6" x14ac:dyDescent="0.3">
      <c r="A1440" s="68">
        <v>1434</v>
      </c>
      <c r="B1440" s="120" t="s">
        <v>577</v>
      </c>
      <c r="C1440" s="120" t="s">
        <v>458</v>
      </c>
      <c r="D1440" s="121">
        <v>8</v>
      </c>
      <c r="E1440" s="134">
        <v>12712.94</v>
      </c>
      <c r="F1440" s="129">
        <v>124.63666666666667</v>
      </c>
    </row>
    <row r="1441" spans="1:6" x14ac:dyDescent="0.3">
      <c r="A1441" s="68">
        <v>1435</v>
      </c>
      <c r="B1441" s="122" t="s">
        <v>577</v>
      </c>
      <c r="C1441" s="122" t="s">
        <v>491</v>
      </c>
      <c r="D1441" s="123">
        <v>7</v>
      </c>
      <c r="E1441" s="133">
        <v>6480.67</v>
      </c>
      <c r="F1441" s="128">
        <v>158.06512195121951</v>
      </c>
    </row>
    <row r="1442" spans="1:6" x14ac:dyDescent="0.3">
      <c r="A1442" s="68">
        <v>1436</v>
      </c>
      <c r="B1442" s="120" t="s">
        <v>577</v>
      </c>
      <c r="C1442" s="120" t="s">
        <v>492</v>
      </c>
      <c r="D1442" s="121">
        <v>33</v>
      </c>
      <c r="E1442" s="134">
        <v>1629.67</v>
      </c>
      <c r="F1442" s="129">
        <v>232.81</v>
      </c>
    </row>
    <row r="1443" spans="1:6" x14ac:dyDescent="0.3">
      <c r="A1443" s="68">
        <v>1437</v>
      </c>
      <c r="B1443" s="122" t="s">
        <v>577</v>
      </c>
      <c r="C1443" s="122" t="s">
        <v>494</v>
      </c>
      <c r="D1443" s="123">
        <v>1</v>
      </c>
      <c r="E1443" s="133">
        <v>9596.4</v>
      </c>
      <c r="F1443" s="128">
        <v>88.855555555555554</v>
      </c>
    </row>
    <row r="1444" spans="1:6" x14ac:dyDescent="0.3">
      <c r="A1444" s="68">
        <v>1438</v>
      </c>
      <c r="B1444" s="120" t="s">
        <v>577</v>
      </c>
      <c r="C1444" s="120" t="s">
        <v>494</v>
      </c>
      <c r="D1444" s="121">
        <v>2</v>
      </c>
      <c r="E1444" s="134">
        <v>9597.1200000000008</v>
      </c>
      <c r="F1444" s="129">
        <v>89.692710280373845</v>
      </c>
    </row>
    <row r="1445" spans="1:6" x14ac:dyDescent="0.3">
      <c r="A1445" s="68">
        <v>1439</v>
      </c>
      <c r="B1445" s="122" t="s">
        <v>577</v>
      </c>
      <c r="C1445" s="122" t="s">
        <v>494</v>
      </c>
      <c r="D1445" s="123">
        <v>3</v>
      </c>
      <c r="E1445" s="133">
        <v>9522.14</v>
      </c>
      <c r="F1445" s="128">
        <v>88.16796296296296</v>
      </c>
    </row>
    <row r="1446" spans="1:6" x14ac:dyDescent="0.3">
      <c r="A1446" s="68">
        <v>1440</v>
      </c>
      <c r="B1446" s="120" t="s">
        <v>577</v>
      </c>
      <c r="C1446" s="120" t="s">
        <v>494</v>
      </c>
      <c r="D1446" s="121">
        <v>5</v>
      </c>
      <c r="E1446" s="134">
        <v>9412.2000000000007</v>
      </c>
      <c r="F1446" s="129">
        <v>88.794339622641516</v>
      </c>
    </row>
    <row r="1447" spans="1:6" x14ac:dyDescent="0.3">
      <c r="A1447" s="68">
        <v>1441</v>
      </c>
      <c r="B1447" s="122" t="s">
        <v>577</v>
      </c>
      <c r="C1447" s="122" t="s">
        <v>494</v>
      </c>
      <c r="D1447" s="123">
        <v>7</v>
      </c>
      <c r="E1447" s="133">
        <v>6678.17</v>
      </c>
      <c r="F1447" s="128">
        <v>90.245540540540546</v>
      </c>
    </row>
    <row r="1448" spans="1:6" x14ac:dyDescent="0.3">
      <c r="A1448" s="68">
        <v>1442</v>
      </c>
      <c r="B1448" s="120" t="s">
        <v>577</v>
      </c>
      <c r="C1448" s="120" t="s">
        <v>494</v>
      </c>
      <c r="D1448" s="121">
        <v>9</v>
      </c>
      <c r="E1448" s="134">
        <v>15215.7</v>
      </c>
      <c r="F1448" s="129">
        <v>96.91528662420383</v>
      </c>
    </row>
    <row r="1449" spans="1:6" x14ac:dyDescent="0.3">
      <c r="A1449" s="68">
        <v>1443</v>
      </c>
      <c r="B1449" s="122" t="s">
        <v>577</v>
      </c>
      <c r="C1449" s="122" t="s">
        <v>356</v>
      </c>
      <c r="D1449" s="123">
        <v>1</v>
      </c>
      <c r="E1449" s="133">
        <v>27748.12</v>
      </c>
      <c r="F1449" s="128">
        <v>96.014256055363319</v>
      </c>
    </row>
    <row r="1450" spans="1:6" x14ac:dyDescent="0.3">
      <c r="A1450" s="68">
        <v>1444</v>
      </c>
      <c r="B1450" s="120" t="s">
        <v>577</v>
      </c>
      <c r="C1450" s="120" t="s">
        <v>356</v>
      </c>
      <c r="D1450" s="121">
        <v>102</v>
      </c>
      <c r="E1450" s="134">
        <v>3876.82</v>
      </c>
      <c r="F1450" s="129">
        <v>129.22733333333335</v>
      </c>
    </row>
    <row r="1451" spans="1:6" x14ac:dyDescent="0.3">
      <c r="A1451" s="68">
        <v>1445</v>
      </c>
      <c r="B1451" s="122" t="s">
        <v>577</v>
      </c>
      <c r="C1451" s="122" t="s">
        <v>356</v>
      </c>
      <c r="D1451" s="123" t="s">
        <v>322</v>
      </c>
      <c r="E1451" s="133">
        <v>4963.45</v>
      </c>
      <c r="F1451" s="128">
        <v>112.80568181818181</v>
      </c>
    </row>
    <row r="1452" spans="1:6" x14ac:dyDescent="0.3">
      <c r="A1452" s="68">
        <v>1446</v>
      </c>
      <c r="B1452" s="120" t="s">
        <v>577</v>
      </c>
      <c r="C1452" s="120" t="s">
        <v>356</v>
      </c>
      <c r="D1452" s="121">
        <v>15</v>
      </c>
      <c r="E1452" s="134">
        <v>8771.02</v>
      </c>
      <c r="F1452" s="129">
        <v>146.18366666666668</v>
      </c>
    </row>
    <row r="1453" spans="1:6" x14ac:dyDescent="0.3">
      <c r="A1453" s="68">
        <v>1447</v>
      </c>
      <c r="B1453" s="122" t="s">
        <v>577</v>
      </c>
      <c r="C1453" s="122" t="s">
        <v>356</v>
      </c>
      <c r="D1453" s="123" t="s">
        <v>317</v>
      </c>
      <c r="E1453" s="133">
        <v>25067.03</v>
      </c>
      <c r="F1453" s="128">
        <v>94.236954887218047</v>
      </c>
    </row>
    <row r="1454" spans="1:6" x14ac:dyDescent="0.3">
      <c r="A1454" s="68">
        <v>1448</v>
      </c>
      <c r="B1454" s="120" t="s">
        <v>577</v>
      </c>
      <c r="C1454" s="120" t="s">
        <v>356</v>
      </c>
      <c r="D1454" s="121" t="s">
        <v>393</v>
      </c>
      <c r="E1454" s="134">
        <v>3132.62</v>
      </c>
      <c r="F1454" s="129">
        <v>97.894374999999997</v>
      </c>
    </row>
    <row r="1455" spans="1:6" x14ac:dyDescent="0.3">
      <c r="A1455" s="68">
        <v>1449</v>
      </c>
      <c r="B1455" s="122" t="s">
        <v>577</v>
      </c>
      <c r="C1455" s="122" t="s">
        <v>356</v>
      </c>
      <c r="D1455" s="123">
        <v>18</v>
      </c>
      <c r="E1455" s="133">
        <v>860.18</v>
      </c>
      <c r="F1455" s="128">
        <v>430.09</v>
      </c>
    </row>
    <row r="1456" spans="1:6" x14ac:dyDescent="0.3">
      <c r="A1456" s="68">
        <v>1450</v>
      </c>
      <c r="B1456" s="120" t="s">
        <v>577</v>
      </c>
      <c r="C1456" s="120" t="s">
        <v>356</v>
      </c>
      <c r="D1456" s="121">
        <v>22</v>
      </c>
      <c r="E1456" s="134">
        <v>2107.39</v>
      </c>
      <c r="F1456" s="129">
        <v>175.61583333333331</v>
      </c>
    </row>
    <row r="1457" spans="1:6" x14ac:dyDescent="0.3">
      <c r="A1457" s="68">
        <v>1451</v>
      </c>
      <c r="B1457" s="122" t="s">
        <v>577</v>
      </c>
      <c r="C1457" s="122" t="s">
        <v>356</v>
      </c>
      <c r="D1457" s="123">
        <v>24</v>
      </c>
      <c r="E1457" s="133">
        <v>2588.4499999999998</v>
      </c>
      <c r="F1457" s="128">
        <v>184.88928571428571</v>
      </c>
    </row>
    <row r="1458" spans="1:6" x14ac:dyDescent="0.3">
      <c r="A1458" s="68">
        <v>1452</v>
      </c>
      <c r="B1458" s="120" t="s">
        <v>577</v>
      </c>
      <c r="C1458" s="120" t="s">
        <v>356</v>
      </c>
      <c r="D1458" s="121">
        <v>27</v>
      </c>
      <c r="E1458" s="134">
        <v>5491.3</v>
      </c>
      <c r="F1458" s="129">
        <v>238.75217391304349</v>
      </c>
    </row>
    <row r="1459" spans="1:6" x14ac:dyDescent="0.3">
      <c r="A1459" s="68">
        <v>1453</v>
      </c>
      <c r="B1459" s="122" t="s">
        <v>577</v>
      </c>
      <c r="C1459" s="122" t="s">
        <v>356</v>
      </c>
      <c r="D1459" s="123" t="s">
        <v>360</v>
      </c>
      <c r="E1459" s="133">
        <v>3811.51</v>
      </c>
      <c r="F1459" s="128">
        <v>112.10323529411765</v>
      </c>
    </row>
    <row r="1460" spans="1:6" x14ac:dyDescent="0.3">
      <c r="A1460" s="68">
        <v>1454</v>
      </c>
      <c r="B1460" s="120" t="s">
        <v>577</v>
      </c>
      <c r="C1460" s="120" t="s">
        <v>356</v>
      </c>
      <c r="D1460" s="121">
        <v>30</v>
      </c>
      <c r="E1460" s="134">
        <v>1626.34</v>
      </c>
      <c r="F1460" s="129">
        <v>203.29249999999999</v>
      </c>
    </row>
    <row r="1461" spans="1:6" x14ac:dyDescent="0.3">
      <c r="A1461" s="68">
        <v>1455</v>
      </c>
      <c r="B1461" s="122" t="s">
        <v>577</v>
      </c>
      <c r="C1461" s="122" t="s">
        <v>356</v>
      </c>
      <c r="D1461" s="123">
        <v>32</v>
      </c>
      <c r="E1461" s="133">
        <v>1626.34</v>
      </c>
      <c r="F1461" s="128">
        <v>203.29249999999999</v>
      </c>
    </row>
    <row r="1462" spans="1:6" x14ac:dyDescent="0.3">
      <c r="A1462" s="68">
        <v>1456</v>
      </c>
      <c r="B1462" s="120" t="s">
        <v>577</v>
      </c>
      <c r="C1462" s="120" t="s">
        <v>356</v>
      </c>
      <c r="D1462" s="121" t="s">
        <v>580</v>
      </c>
      <c r="E1462" s="134">
        <v>1626.34</v>
      </c>
      <c r="F1462" s="129">
        <v>203.29249999999999</v>
      </c>
    </row>
    <row r="1463" spans="1:6" x14ac:dyDescent="0.3">
      <c r="A1463" s="68">
        <v>1457</v>
      </c>
      <c r="B1463" s="122" t="s">
        <v>577</v>
      </c>
      <c r="C1463" s="122" t="s">
        <v>356</v>
      </c>
      <c r="D1463" s="123" t="s">
        <v>581</v>
      </c>
      <c r="E1463" s="133">
        <v>1626.34</v>
      </c>
      <c r="F1463" s="128">
        <v>203.29249999999999</v>
      </c>
    </row>
    <row r="1464" spans="1:6" x14ac:dyDescent="0.3">
      <c r="A1464" s="68">
        <v>1458</v>
      </c>
      <c r="B1464" s="120" t="s">
        <v>577</v>
      </c>
      <c r="C1464" s="120" t="s">
        <v>356</v>
      </c>
      <c r="D1464" s="121">
        <v>40</v>
      </c>
      <c r="E1464" s="134">
        <v>3230.7</v>
      </c>
      <c r="F1464" s="129">
        <v>201.91874999999999</v>
      </c>
    </row>
    <row r="1465" spans="1:6" x14ac:dyDescent="0.3">
      <c r="A1465" s="68">
        <v>1459</v>
      </c>
      <c r="B1465" s="122" t="s">
        <v>577</v>
      </c>
      <c r="C1465" s="122" t="s">
        <v>356</v>
      </c>
      <c r="D1465" s="123">
        <v>58</v>
      </c>
      <c r="E1465" s="133">
        <v>1602.35</v>
      </c>
      <c r="F1465" s="128">
        <v>228.90714285714284</v>
      </c>
    </row>
    <row r="1466" spans="1:6" x14ac:dyDescent="0.3">
      <c r="A1466" s="68">
        <v>1460</v>
      </c>
      <c r="B1466" s="120" t="s">
        <v>577</v>
      </c>
      <c r="C1466" s="120" t="s">
        <v>356</v>
      </c>
      <c r="D1466" s="121">
        <v>60</v>
      </c>
      <c r="E1466" s="134">
        <v>1626.34</v>
      </c>
      <c r="F1466" s="129">
        <v>203.29249999999999</v>
      </c>
    </row>
    <row r="1467" spans="1:6" x14ac:dyDescent="0.3">
      <c r="A1467" s="68">
        <v>1461</v>
      </c>
      <c r="B1467" s="122" t="s">
        <v>577</v>
      </c>
      <c r="C1467" s="122" t="s">
        <v>356</v>
      </c>
      <c r="D1467" s="123">
        <v>62</v>
      </c>
      <c r="E1467" s="133">
        <v>1784.82</v>
      </c>
      <c r="F1467" s="128">
        <v>223.10249999999999</v>
      </c>
    </row>
    <row r="1468" spans="1:6" x14ac:dyDescent="0.3">
      <c r="A1468" s="68">
        <v>1462</v>
      </c>
      <c r="B1468" s="120" t="s">
        <v>577</v>
      </c>
      <c r="C1468" s="120" t="s">
        <v>356</v>
      </c>
      <c r="D1468" s="121" t="s">
        <v>582</v>
      </c>
      <c r="E1468" s="134">
        <v>5631.94</v>
      </c>
      <c r="F1468" s="129">
        <v>104.29518518518518</v>
      </c>
    </row>
    <row r="1469" spans="1:6" x14ac:dyDescent="0.3">
      <c r="A1469" s="68">
        <v>1463</v>
      </c>
      <c r="B1469" s="122" t="s">
        <v>577</v>
      </c>
      <c r="C1469" s="122" t="s">
        <v>356</v>
      </c>
      <c r="D1469" s="123" t="s">
        <v>583</v>
      </c>
      <c r="E1469" s="133">
        <v>6462.01</v>
      </c>
      <c r="F1469" s="128">
        <v>102.5715873015873</v>
      </c>
    </row>
    <row r="1470" spans="1:6" x14ac:dyDescent="0.3">
      <c r="A1470" s="68">
        <v>1464</v>
      </c>
      <c r="B1470" s="120" t="s">
        <v>577</v>
      </c>
      <c r="C1470" s="120" t="s">
        <v>356</v>
      </c>
      <c r="D1470" s="121" t="s">
        <v>584</v>
      </c>
      <c r="E1470" s="134">
        <v>5255.02</v>
      </c>
      <c r="F1470" s="129">
        <v>99.151320754716991</v>
      </c>
    </row>
    <row r="1471" spans="1:6" x14ac:dyDescent="0.3">
      <c r="A1471" s="68">
        <v>1465</v>
      </c>
      <c r="B1471" s="122" t="s">
        <v>577</v>
      </c>
      <c r="C1471" s="122" t="s">
        <v>356</v>
      </c>
      <c r="D1471" s="123" t="s">
        <v>585</v>
      </c>
      <c r="E1471" s="133">
        <v>8252.66</v>
      </c>
      <c r="F1471" s="128">
        <v>103.15825</v>
      </c>
    </row>
    <row r="1472" spans="1:6" x14ac:dyDescent="0.3">
      <c r="A1472" s="68">
        <v>1466</v>
      </c>
      <c r="B1472" s="120" t="s">
        <v>577</v>
      </c>
      <c r="C1472" s="120" t="s">
        <v>356</v>
      </c>
      <c r="D1472" s="121">
        <v>72</v>
      </c>
      <c r="E1472" s="134">
        <v>1693.97</v>
      </c>
      <c r="F1472" s="129">
        <v>130.30538461538461</v>
      </c>
    </row>
    <row r="1473" spans="1:6" x14ac:dyDescent="0.3">
      <c r="A1473" s="68">
        <v>1467</v>
      </c>
      <c r="B1473" s="122" t="s">
        <v>577</v>
      </c>
      <c r="C1473" s="122" t="s">
        <v>356</v>
      </c>
      <c r="D1473" s="123">
        <v>74</v>
      </c>
      <c r="E1473" s="133">
        <v>1621.15</v>
      </c>
      <c r="F1473" s="128">
        <v>147.37727272727273</v>
      </c>
    </row>
    <row r="1474" spans="1:6" x14ac:dyDescent="0.3">
      <c r="A1474" s="68">
        <v>1468</v>
      </c>
      <c r="B1474" s="120" t="s">
        <v>577</v>
      </c>
      <c r="C1474" s="120" t="s">
        <v>356</v>
      </c>
      <c r="D1474" s="121">
        <v>76</v>
      </c>
      <c r="E1474" s="134">
        <v>1524.35</v>
      </c>
      <c r="F1474" s="129">
        <v>169.37222222222221</v>
      </c>
    </row>
    <row r="1475" spans="1:6" x14ac:dyDescent="0.3">
      <c r="A1475" s="68">
        <v>1469</v>
      </c>
      <c r="B1475" s="122" t="s">
        <v>577</v>
      </c>
      <c r="C1475" s="122" t="s">
        <v>356</v>
      </c>
      <c r="D1475" s="123">
        <v>78</v>
      </c>
      <c r="E1475" s="133">
        <v>1511.93</v>
      </c>
      <c r="F1475" s="128">
        <v>188.99125000000001</v>
      </c>
    </row>
    <row r="1476" spans="1:6" x14ac:dyDescent="0.3">
      <c r="A1476" s="68">
        <v>1470</v>
      </c>
      <c r="B1476" s="120" t="s">
        <v>577</v>
      </c>
      <c r="C1476" s="120" t="s">
        <v>356</v>
      </c>
      <c r="D1476" s="121">
        <v>80</v>
      </c>
      <c r="E1476" s="134">
        <v>1487.94</v>
      </c>
      <c r="F1476" s="129">
        <v>297.58800000000002</v>
      </c>
    </row>
    <row r="1477" spans="1:6" x14ac:dyDescent="0.3">
      <c r="A1477" s="68">
        <v>1471</v>
      </c>
      <c r="B1477" s="122" t="s">
        <v>577</v>
      </c>
      <c r="C1477" s="122" t="s">
        <v>356</v>
      </c>
      <c r="D1477" s="123">
        <v>84</v>
      </c>
      <c r="E1477" s="133">
        <v>1511.93</v>
      </c>
      <c r="F1477" s="128">
        <v>377.98250000000002</v>
      </c>
    </row>
    <row r="1478" spans="1:6" x14ac:dyDescent="0.3">
      <c r="A1478" s="68">
        <v>1472</v>
      </c>
      <c r="B1478" s="120" t="s">
        <v>577</v>
      </c>
      <c r="C1478" s="120" t="s">
        <v>356</v>
      </c>
      <c r="D1478" s="121">
        <v>86</v>
      </c>
      <c r="E1478" s="134">
        <v>920.58</v>
      </c>
      <c r="F1478" s="129">
        <v>230.14500000000001</v>
      </c>
    </row>
    <row r="1479" spans="1:6" x14ac:dyDescent="0.3">
      <c r="A1479" s="68">
        <v>1473</v>
      </c>
      <c r="B1479" s="122" t="s">
        <v>577</v>
      </c>
      <c r="C1479" s="122" t="s">
        <v>356</v>
      </c>
      <c r="D1479" s="123" t="s">
        <v>404</v>
      </c>
      <c r="E1479" s="133">
        <v>2214</v>
      </c>
      <c r="F1479" s="128">
        <v>184.5</v>
      </c>
    </row>
    <row r="1480" spans="1:6" x14ac:dyDescent="0.3">
      <c r="A1480" s="68">
        <v>1474</v>
      </c>
      <c r="B1480" s="120" t="s">
        <v>577</v>
      </c>
      <c r="C1480" s="120" t="s">
        <v>356</v>
      </c>
      <c r="D1480" s="121">
        <v>88</v>
      </c>
      <c r="E1480" s="134">
        <v>1102</v>
      </c>
      <c r="F1480" s="129">
        <v>551</v>
      </c>
    </row>
    <row r="1481" spans="1:6" x14ac:dyDescent="0.3">
      <c r="A1481" s="68">
        <v>1475</v>
      </c>
      <c r="B1481" s="122" t="s">
        <v>577</v>
      </c>
      <c r="C1481" s="122" t="s">
        <v>356</v>
      </c>
      <c r="D1481" s="123" t="s">
        <v>330</v>
      </c>
      <c r="E1481" s="133">
        <v>933</v>
      </c>
      <c r="F1481" s="128">
        <v>311</v>
      </c>
    </row>
    <row r="1482" spans="1:6" x14ac:dyDescent="0.3">
      <c r="A1482" s="68">
        <v>1476</v>
      </c>
      <c r="B1482" s="120" t="s">
        <v>577</v>
      </c>
      <c r="C1482" s="120" t="s">
        <v>495</v>
      </c>
      <c r="D1482" s="121" t="s">
        <v>338</v>
      </c>
      <c r="E1482" s="134">
        <v>2674.42</v>
      </c>
      <c r="F1482" s="129">
        <v>133.721</v>
      </c>
    </row>
    <row r="1483" spans="1:6" x14ac:dyDescent="0.3">
      <c r="A1483" s="68">
        <v>1477</v>
      </c>
      <c r="B1483" s="122" t="s">
        <v>577</v>
      </c>
      <c r="C1483" s="122" t="s">
        <v>307</v>
      </c>
      <c r="D1483" s="123">
        <v>2</v>
      </c>
      <c r="E1483" s="133">
        <v>9625.08</v>
      </c>
      <c r="F1483" s="128">
        <v>108.14696629213483</v>
      </c>
    </row>
    <row r="1484" spans="1:6" x14ac:dyDescent="0.3">
      <c r="A1484" s="68">
        <v>1478</v>
      </c>
      <c r="B1484" s="120" t="s">
        <v>577</v>
      </c>
      <c r="C1484" s="120" t="s">
        <v>307</v>
      </c>
      <c r="D1484" s="121" t="s">
        <v>534</v>
      </c>
      <c r="E1484" s="134">
        <v>4378.42</v>
      </c>
      <c r="F1484" s="129">
        <v>97.298222222222222</v>
      </c>
    </row>
    <row r="1485" spans="1:6" x14ac:dyDescent="0.3">
      <c r="A1485" s="68">
        <v>1479</v>
      </c>
      <c r="B1485" s="122" t="s">
        <v>577</v>
      </c>
      <c r="C1485" s="122" t="s">
        <v>307</v>
      </c>
      <c r="D1485" s="123" t="s">
        <v>535</v>
      </c>
      <c r="E1485" s="133">
        <v>4378.42</v>
      </c>
      <c r="F1485" s="128">
        <v>97.298222222222222</v>
      </c>
    </row>
    <row r="1486" spans="1:6" x14ac:dyDescent="0.3">
      <c r="A1486" s="68">
        <v>1480</v>
      </c>
      <c r="B1486" s="120" t="s">
        <v>577</v>
      </c>
      <c r="C1486" s="120" t="s">
        <v>307</v>
      </c>
      <c r="D1486" s="121">
        <v>4</v>
      </c>
      <c r="E1486" s="134">
        <v>27296.7</v>
      </c>
      <c r="F1486" s="129">
        <v>85.302187500000002</v>
      </c>
    </row>
    <row r="1487" spans="1:6" x14ac:dyDescent="0.3">
      <c r="A1487" s="68">
        <v>1481</v>
      </c>
      <c r="B1487" s="122" t="s">
        <v>577</v>
      </c>
      <c r="C1487" s="122" t="s">
        <v>307</v>
      </c>
      <c r="D1487" s="123">
        <v>6</v>
      </c>
      <c r="E1487" s="133">
        <v>27502.54</v>
      </c>
      <c r="F1487" s="128">
        <v>83.089244712990933</v>
      </c>
    </row>
    <row r="1488" spans="1:6" x14ac:dyDescent="0.3">
      <c r="A1488" s="68">
        <v>1482</v>
      </c>
      <c r="B1488" s="120" t="s">
        <v>577</v>
      </c>
      <c r="C1488" s="120" t="s">
        <v>366</v>
      </c>
      <c r="D1488" s="121">
        <v>61</v>
      </c>
      <c r="E1488" s="134">
        <v>8032.94</v>
      </c>
      <c r="F1488" s="129">
        <v>121.71121212121211</v>
      </c>
    </row>
    <row r="1489" spans="1:6" x14ac:dyDescent="0.3">
      <c r="A1489" s="68">
        <v>1483</v>
      </c>
      <c r="B1489" s="122" t="s">
        <v>577</v>
      </c>
      <c r="C1489" s="122" t="s">
        <v>496</v>
      </c>
      <c r="D1489" s="123">
        <v>43</v>
      </c>
      <c r="E1489" s="133">
        <v>1276.67</v>
      </c>
      <c r="F1489" s="128">
        <v>212.77833333333334</v>
      </c>
    </row>
    <row r="1490" spans="1:6" x14ac:dyDescent="0.3">
      <c r="A1490" s="68">
        <v>1484</v>
      </c>
      <c r="B1490" s="120" t="s">
        <v>577</v>
      </c>
      <c r="C1490" s="120" t="s">
        <v>496</v>
      </c>
      <c r="D1490" s="121">
        <v>49</v>
      </c>
      <c r="E1490" s="134">
        <v>1675.32</v>
      </c>
      <c r="F1490" s="129">
        <v>209.41499999999999</v>
      </c>
    </row>
    <row r="1491" spans="1:6" x14ac:dyDescent="0.3">
      <c r="A1491" s="68">
        <v>1485</v>
      </c>
      <c r="B1491" s="122" t="s">
        <v>577</v>
      </c>
      <c r="C1491" s="122" t="s">
        <v>496</v>
      </c>
      <c r="D1491" s="123">
        <v>57</v>
      </c>
      <c r="E1491" s="133">
        <v>1240.26</v>
      </c>
      <c r="F1491" s="128">
        <v>248.05199999999999</v>
      </c>
    </row>
    <row r="1492" spans="1:6" x14ac:dyDescent="0.3">
      <c r="A1492" s="68">
        <v>1486</v>
      </c>
      <c r="B1492" s="120" t="s">
        <v>577</v>
      </c>
      <c r="C1492" s="120" t="s">
        <v>497</v>
      </c>
      <c r="D1492" s="121">
        <v>15</v>
      </c>
      <c r="E1492" s="134">
        <v>4313.63</v>
      </c>
      <c r="F1492" s="129">
        <v>159.76407407407407</v>
      </c>
    </row>
    <row r="1493" spans="1:6" x14ac:dyDescent="0.3">
      <c r="A1493" s="68">
        <v>1487</v>
      </c>
      <c r="B1493" s="122" t="s">
        <v>577</v>
      </c>
      <c r="C1493" s="122" t="s">
        <v>497</v>
      </c>
      <c r="D1493" s="123" t="s">
        <v>294</v>
      </c>
      <c r="E1493" s="133">
        <v>5876.53</v>
      </c>
      <c r="F1493" s="128">
        <v>87.709402985074618</v>
      </c>
    </row>
    <row r="1494" spans="1:6" x14ac:dyDescent="0.3">
      <c r="A1494" s="68">
        <v>1488</v>
      </c>
      <c r="B1494" s="120" t="s">
        <v>577</v>
      </c>
      <c r="C1494" s="120" t="s">
        <v>497</v>
      </c>
      <c r="D1494" s="121" t="s">
        <v>315</v>
      </c>
      <c r="E1494" s="134">
        <v>2380.14</v>
      </c>
      <c r="F1494" s="129">
        <v>148.75874999999999</v>
      </c>
    </row>
    <row r="1495" spans="1:6" x14ac:dyDescent="0.3">
      <c r="A1495" s="68">
        <v>1489</v>
      </c>
      <c r="B1495" s="122" t="s">
        <v>577</v>
      </c>
      <c r="C1495" s="122" t="s">
        <v>497</v>
      </c>
      <c r="D1495" s="123">
        <v>4</v>
      </c>
      <c r="E1495" s="133">
        <v>956.99</v>
      </c>
      <c r="F1495" s="128">
        <v>239.2475</v>
      </c>
    </row>
    <row r="1496" spans="1:6" x14ac:dyDescent="0.3">
      <c r="A1496" s="68">
        <v>1490</v>
      </c>
      <c r="B1496" s="120" t="s">
        <v>577</v>
      </c>
      <c r="C1496" s="120" t="s">
        <v>497</v>
      </c>
      <c r="D1496" s="121" t="s">
        <v>297</v>
      </c>
      <c r="E1496" s="134">
        <v>3559.67</v>
      </c>
      <c r="F1496" s="129">
        <v>122.74724137931035</v>
      </c>
    </row>
    <row r="1497" spans="1:6" x14ac:dyDescent="0.3">
      <c r="A1497" s="68">
        <v>1491</v>
      </c>
      <c r="B1497" s="122" t="s">
        <v>577</v>
      </c>
      <c r="C1497" s="122" t="s">
        <v>497</v>
      </c>
      <c r="D1497" s="123" t="s">
        <v>323</v>
      </c>
      <c r="E1497" s="133">
        <v>2117.8200000000002</v>
      </c>
      <c r="F1497" s="128">
        <v>124.57764705882354</v>
      </c>
    </row>
    <row r="1498" spans="1:6" x14ac:dyDescent="0.3">
      <c r="A1498" s="68">
        <v>1492</v>
      </c>
      <c r="B1498" s="120" t="s">
        <v>577</v>
      </c>
      <c r="C1498" s="120" t="s">
        <v>312</v>
      </c>
      <c r="D1498" s="121">
        <v>2</v>
      </c>
      <c r="E1498" s="134">
        <v>1220.03</v>
      </c>
      <c r="F1498" s="129">
        <v>203.33833333333334</v>
      </c>
    </row>
    <row r="1499" spans="1:6" x14ac:dyDescent="0.3">
      <c r="A1499" s="68">
        <v>1493</v>
      </c>
      <c r="B1499" s="122" t="s">
        <v>577</v>
      </c>
      <c r="C1499" s="122" t="s">
        <v>498</v>
      </c>
      <c r="D1499" s="123">
        <v>1</v>
      </c>
      <c r="E1499" s="133">
        <v>3812.09</v>
      </c>
      <c r="F1499" s="128">
        <v>127.06966666666668</v>
      </c>
    </row>
    <row r="1500" spans="1:6" x14ac:dyDescent="0.3">
      <c r="A1500" s="68">
        <v>1494</v>
      </c>
      <c r="B1500" s="120" t="s">
        <v>577</v>
      </c>
      <c r="C1500" s="120" t="s">
        <v>498</v>
      </c>
      <c r="D1500" s="121">
        <v>11</v>
      </c>
      <c r="E1500" s="134">
        <v>7236.98</v>
      </c>
      <c r="F1500" s="129">
        <v>122.66067796610169</v>
      </c>
    </row>
    <row r="1501" spans="1:6" x14ac:dyDescent="0.3">
      <c r="A1501" s="68">
        <v>1495</v>
      </c>
      <c r="B1501" s="122" t="s">
        <v>577</v>
      </c>
      <c r="C1501" s="122" t="s">
        <v>498</v>
      </c>
      <c r="D1501" s="123">
        <v>13</v>
      </c>
      <c r="E1501" s="133">
        <v>10984.87</v>
      </c>
      <c r="F1501" s="128">
        <v>122.05411111111113</v>
      </c>
    </row>
    <row r="1502" spans="1:6" x14ac:dyDescent="0.3">
      <c r="A1502" s="68">
        <v>1496</v>
      </c>
      <c r="B1502" s="120" t="s">
        <v>577</v>
      </c>
      <c r="C1502" s="120" t="s">
        <v>498</v>
      </c>
      <c r="D1502" s="121">
        <v>15</v>
      </c>
      <c r="E1502" s="134">
        <v>6427.2</v>
      </c>
      <c r="F1502" s="129">
        <v>90.523943661971828</v>
      </c>
    </row>
    <row r="1503" spans="1:6" x14ac:dyDescent="0.3">
      <c r="A1503" s="68">
        <v>1497</v>
      </c>
      <c r="B1503" s="122" t="s">
        <v>577</v>
      </c>
      <c r="C1503" s="122" t="s">
        <v>498</v>
      </c>
      <c r="D1503" s="123">
        <v>2</v>
      </c>
      <c r="E1503" s="133">
        <v>10948.46</v>
      </c>
      <c r="F1503" s="128">
        <v>123.01640449438202</v>
      </c>
    </row>
    <row r="1504" spans="1:6" x14ac:dyDescent="0.3">
      <c r="A1504" s="68">
        <v>1498</v>
      </c>
      <c r="B1504" s="120" t="s">
        <v>577</v>
      </c>
      <c r="C1504" s="120" t="s">
        <v>498</v>
      </c>
      <c r="D1504" s="121">
        <v>3</v>
      </c>
      <c r="E1504" s="134">
        <v>7467.67</v>
      </c>
      <c r="F1504" s="129">
        <v>124.46116666666667</v>
      </c>
    </row>
    <row r="1505" spans="1:6" x14ac:dyDescent="0.3">
      <c r="A1505" s="68">
        <v>1499</v>
      </c>
      <c r="B1505" s="122" t="s">
        <v>577</v>
      </c>
      <c r="C1505" s="122" t="s">
        <v>498</v>
      </c>
      <c r="D1505" s="123">
        <v>7</v>
      </c>
      <c r="E1505" s="133">
        <v>7394.14</v>
      </c>
      <c r="F1505" s="128">
        <v>125.32440677966102</v>
      </c>
    </row>
    <row r="1506" spans="1:6" x14ac:dyDescent="0.3">
      <c r="A1506" s="68">
        <v>1500</v>
      </c>
      <c r="B1506" s="120" t="s">
        <v>577</v>
      </c>
      <c r="C1506" s="120" t="s">
        <v>498</v>
      </c>
      <c r="D1506" s="121">
        <v>9</v>
      </c>
      <c r="E1506" s="134">
        <v>7467.67</v>
      </c>
      <c r="F1506" s="129">
        <v>124.46116666666667</v>
      </c>
    </row>
    <row r="1507" spans="1:6" x14ac:dyDescent="0.3">
      <c r="A1507" s="68">
        <v>1501</v>
      </c>
      <c r="B1507" s="122" t="s">
        <v>577</v>
      </c>
      <c r="C1507" s="122" t="s">
        <v>499</v>
      </c>
      <c r="D1507" s="123">
        <v>1</v>
      </c>
      <c r="E1507" s="133">
        <v>3667.18</v>
      </c>
      <c r="F1507" s="128">
        <v>146.68719999999999</v>
      </c>
    </row>
    <row r="1508" spans="1:6" x14ac:dyDescent="0.3">
      <c r="A1508" s="68">
        <v>1502</v>
      </c>
      <c r="B1508" s="120" t="s">
        <v>577</v>
      </c>
      <c r="C1508" s="120" t="s">
        <v>499</v>
      </c>
      <c r="D1508" s="121">
        <v>10</v>
      </c>
      <c r="E1508" s="134">
        <v>6298.6</v>
      </c>
      <c r="F1508" s="129">
        <v>87.480555555555554</v>
      </c>
    </row>
    <row r="1509" spans="1:6" x14ac:dyDescent="0.3">
      <c r="A1509" s="68">
        <v>1503</v>
      </c>
      <c r="B1509" s="122" t="s">
        <v>577</v>
      </c>
      <c r="C1509" s="122" t="s">
        <v>499</v>
      </c>
      <c r="D1509" s="123">
        <v>2</v>
      </c>
      <c r="E1509" s="133">
        <v>9245</v>
      </c>
      <c r="F1509" s="128">
        <v>94.336734693877546</v>
      </c>
    </row>
    <row r="1510" spans="1:6" x14ac:dyDescent="0.3">
      <c r="A1510" s="68">
        <v>1504</v>
      </c>
      <c r="B1510" s="120" t="s">
        <v>577</v>
      </c>
      <c r="C1510" s="120" t="s">
        <v>499</v>
      </c>
      <c r="D1510" s="121">
        <v>3</v>
      </c>
      <c r="E1510" s="134">
        <v>10555.99</v>
      </c>
      <c r="F1510" s="129">
        <v>188.49982142857144</v>
      </c>
    </row>
    <row r="1511" spans="1:6" x14ac:dyDescent="0.3">
      <c r="A1511" s="68">
        <v>1505</v>
      </c>
      <c r="B1511" s="122" t="s">
        <v>577</v>
      </c>
      <c r="C1511" s="122" t="s">
        <v>499</v>
      </c>
      <c r="D1511" s="123">
        <v>4</v>
      </c>
      <c r="E1511" s="133">
        <v>9360.36</v>
      </c>
      <c r="F1511" s="128">
        <v>91.768235294117659</v>
      </c>
    </row>
    <row r="1512" spans="1:6" x14ac:dyDescent="0.3">
      <c r="A1512" s="68">
        <v>1506</v>
      </c>
      <c r="B1512" s="120" t="s">
        <v>577</v>
      </c>
      <c r="C1512" s="120" t="s">
        <v>499</v>
      </c>
      <c r="D1512" s="121">
        <v>6</v>
      </c>
      <c r="E1512" s="134">
        <v>6319.26</v>
      </c>
      <c r="F1512" s="129">
        <v>87.767499999999998</v>
      </c>
    </row>
    <row r="1513" spans="1:6" x14ac:dyDescent="0.3">
      <c r="A1513" s="68">
        <v>1507</v>
      </c>
      <c r="B1513" s="122" t="s">
        <v>577</v>
      </c>
      <c r="C1513" s="122" t="s">
        <v>499</v>
      </c>
      <c r="D1513" s="123">
        <v>7</v>
      </c>
      <c r="E1513" s="133">
        <v>10077.83</v>
      </c>
      <c r="F1513" s="128">
        <v>95.073867924528301</v>
      </c>
    </row>
    <row r="1514" spans="1:6" x14ac:dyDescent="0.3">
      <c r="A1514" s="68">
        <v>1508</v>
      </c>
      <c r="B1514" s="120" t="s">
        <v>577</v>
      </c>
      <c r="C1514" s="120" t="s">
        <v>499</v>
      </c>
      <c r="D1514" s="121">
        <v>8</v>
      </c>
      <c r="E1514" s="134">
        <v>6545.05</v>
      </c>
      <c r="F1514" s="129">
        <v>92.183802816901405</v>
      </c>
    </row>
    <row r="1515" spans="1:6" x14ac:dyDescent="0.3">
      <c r="A1515" s="68">
        <v>1509</v>
      </c>
      <c r="B1515" s="122" t="s">
        <v>577</v>
      </c>
      <c r="C1515" s="122" t="s">
        <v>355</v>
      </c>
      <c r="D1515" s="123">
        <v>1</v>
      </c>
      <c r="E1515" s="133">
        <v>10998.48</v>
      </c>
      <c r="F1515" s="128">
        <v>122.20533333333333</v>
      </c>
    </row>
    <row r="1516" spans="1:6" x14ac:dyDescent="0.3">
      <c r="A1516" s="68">
        <v>1510</v>
      </c>
      <c r="B1516" s="120" t="s">
        <v>577</v>
      </c>
      <c r="C1516" s="120" t="s">
        <v>355</v>
      </c>
      <c r="D1516" s="121">
        <v>15</v>
      </c>
      <c r="E1516" s="134">
        <v>10140.370000000001</v>
      </c>
      <c r="F1516" s="129">
        <v>115.23147727272728</v>
      </c>
    </row>
    <row r="1517" spans="1:6" x14ac:dyDescent="0.3">
      <c r="A1517" s="68">
        <v>1511</v>
      </c>
      <c r="B1517" s="122" t="s">
        <v>577</v>
      </c>
      <c r="C1517" s="122" t="s">
        <v>500</v>
      </c>
      <c r="D1517" s="123">
        <v>1</v>
      </c>
      <c r="E1517" s="133">
        <v>2091.34</v>
      </c>
      <c r="F1517" s="128">
        <v>261.41750000000002</v>
      </c>
    </row>
    <row r="1518" spans="1:6" x14ac:dyDescent="0.3">
      <c r="A1518" s="68">
        <v>1512</v>
      </c>
      <c r="B1518" s="120" t="s">
        <v>577</v>
      </c>
      <c r="C1518" s="120" t="s">
        <v>500</v>
      </c>
      <c r="D1518" s="121">
        <v>2</v>
      </c>
      <c r="E1518" s="134">
        <v>2091.34</v>
      </c>
      <c r="F1518" s="129">
        <v>261.41750000000002</v>
      </c>
    </row>
    <row r="1519" spans="1:6" x14ac:dyDescent="0.3">
      <c r="A1519" s="68">
        <v>1513</v>
      </c>
      <c r="B1519" s="122" t="s">
        <v>577</v>
      </c>
      <c r="C1519" s="122" t="s">
        <v>500</v>
      </c>
      <c r="D1519" s="123">
        <v>3</v>
      </c>
      <c r="E1519" s="133">
        <v>2325.91</v>
      </c>
      <c r="F1519" s="128">
        <v>290.73874999999998</v>
      </c>
    </row>
    <row r="1520" spans="1:6" x14ac:dyDescent="0.3">
      <c r="A1520" s="68">
        <v>1514</v>
      </c>
      <c r="B1520" s="120" t="s">
        <v>577</v>
      </c>
      <c r="C1520" s="120" t="s">
        <v>501</v>
      </c>
      <c r="D1520" s="121">
        <v>1</v>
      </c>
      <c r="E1520" s="134">
        <v>20478.29</v>
      </c>
      <c r="F1520" s="129">
        <v>149.47656934306571</v>
      </c>
    </row>
    <row r="1521" spans="1:6" x14ac:dyDescent="0.3">
      <c r="A1521" s="68">
        <v>1515</v>
      </c>
      <c r="B1521" s="122" t="s">
        <v>577</v>
      </c>
      <c r="C1521" s="122" t="s">
        <v>501</v>
      </c>
      <c r="D1521" s="123">
        <v>2</v>
      </c>
      <c r="E1521" s="133">
        <v>4672.66</v>
      </c>
      <c r="F1521" s="128">
        <v>166.88071428571428</v>
      </c>
    </row>
    <row r="1522" spans="1:6" x14ac:dyDescent="0.3">
      <c r="A1522" s="68">
        <v>1516</v>
      </c>
      <c r="B1522" s="120" t="s">
        <v>577</v>
      </c>
      <c r="C1522" s="120" t="s">
        <v>501</v>
      </c>
      <c r="D1522" s="121">
        <v>4</v>
      </c>
      <c r="E1522" s="134">
        <v>4745.47</v>
      </c>
      <c r="F1522" s="129">
        <v>158.18233333333333</v>
      </c>
    </row>
    <row r="1523" spans="1:6" x14ac:dyDescent="0.3">
      <c r="A1523" s="68">
        <v>1517</v>
      </c>
      <c r="B1523" s="122" t="s">
        <v>577</v>
      </c>
      <c r="C1523" s="122" t="s">
        <v>501</v>
      </c>
      <c r="D1523" s="123">
        <v>5</v>
      </c>
      <c r="E1523" s="133">
        <v>9324.0499999999993</v>
      </c>
      <c r="F1523" s="128">
        <v>118.0259493670886</v>
      </c>
    </row>
    <row r="1524" spans="1:6" x14ac:dyDescent="0.3">
      <c r="A1524" s="68">
        <v>1518</v>
      </c>
      <c r="B1524" s="120" t="s">
        <v>577</v>
      </c>
      <c r="C1524" s="120" t="s">
        <v>501</v>
      </c>
      <c r="D1524" s="121">
        <v>7</v>
      </c>
      <c r="E1524" s="134">
        <v>9324.0499999999993</v>
      </c>
      <c r="F1524" s="129">
        <v>118.0259493670886</v>
      </c>
    </row>
    <row r="1525" spans="1:6" x14ac:dyDescent="0.3">
      <c r="A1525" s="68">
        <v>1519</v>
      </c>
      <c r="B1525" s="122" t="s">
        <v>577</v>
      </c>
      <c r="C1525" s="122" t="s">
        <v>501</v>
      </c>
      <c r="D1525" s="123" t="s">
        <v>298</v>
      </c>
      <c r="E1525" s="133">
        <v>5574.32</v>
      </c>
      <c r="F1525" s="128">
        <v>139.358</v>
      </c>
    </row>
    <row r="1526" spans="1:6" x14ac:dyDescent="0.3">
      <c r="A1526" s="68">
        <v>1520</v>
      </c>
      <c r="B1526" s="120" t="s">
        <v>577</v>
      </c>
      <c r="C1526" s="120" t="s">
        <v>501</v>
      </c>
      <c r="D1526" s="121">
        <v>9</v>
      </c>
      <c r="E1526" s="134">
        <v>9360.4599999999991</v>
      </c>
      <c r="F1526" s="129">
        <v>117.00574999999999</v>
      </c>
    </row>
    <row r="1527" spans="1:6" x14ac:dyDescent="0.3">
      <c r="A1527" s="68">
        <v>1521</v>
      </c>
      <c r="B1527" s="122" t="s">
        <v>577</v>
      </c>
      <c r="C1527" s="122" t="s">
        <v>402</v>
      </c>
      <c r="D1527" s="123" t="s">
        <v>310</v>
      </c>
      <c r="E1527" s="133">
        <v>7564.51</v>
      </c>
      <c r="F1527" s="128">
        <v>126.07516666666668</v>
      </c>
    </row>
    <row r="1528" spans="1:6" x14ac:dyDescent="0.3">
      <c r="A1528" s="68">
        <v>1522</v>
      </c>
      <c r="B1528" s="120" t="s">
        <v>577</v>
      </c>
      <c r="C1528" s="120" t="s">
        <v>402</v>
      </c>
      <c r="D1528" s="121" t="s">
        <v>294</v>
      </c>
      <c r="E1528" s="134">
        <v>11287.69</v>
      </c>
      <c r="F1528" s="129">
        <v>125.41877777777778</v>
      </c>
    </row>
    <row r="1529" spans="1:6" x14ac:dyDescent="0.3">
      <c r="A1529" s="68">
        <v>1523</v>
      </c>
      <c r="B1529" s="122" t="s">
        <v>577</v>
      </c>
      <c r="C1529" s="122" t="s">
        <v>402</v>
      </c>
      <c r="D1529" s="123" t="s">
        <v>292</v>
      </c>
      <c r="E1529" s="133">
        <v>7434.71</v>
      </c>
      <c r="F1529" s="128">
        <v>123.91183333333333</v>
      </c>
    </row>
    <row r="1530" spans="1:6" x14ac:dyDescent="0.3">
      <c r="A1530" s="68">
        <v>1524</v>
      </c>
      <c r="B1530" s="120" t="s">
        <v>577</v>
      </c>
      <c r="C1530" s="120" t="s">
        <v>402</v>
      </c>
      <c r="D1530" s="121" t="s">
        <v>298</v>
      </c>
      <c r="E1530" s="134">
        <v>7410.65</v>
      </c>
      <c r="F1530" s="129">
        <v>123.51083333333332</v>
      </c>
    </row>
    <row r="1531" spans="1:6" x14ac:dyDescent="0.3">
      <c r="A1531" s="68">
        <v>1525</v>
      </c>
      <c r="B1531" s="122" t="s">
        <v>577</v>
      </c>
      <c r="C1531" s="122" t="s">
        <v>308</v>
      </c>
      <c r="D1531" s="123">
        <v>7</v>
      </c>
      <c r="E1531" s="133">
        <v>1638.68</v>
      </c>
      <c r="F1531" s="128">
        <v>327.73599999999999</v>
      </c>
    </row>
    <row r="1532" spans="1:6" x14ac:dyDescent="0.3">
      <c r="A1532" s="68">
        <v>1526</v>
      </c>
      <c r="B1532" s="120" t="s">
        <v>576</v>
      </c>
      <c r="C1532" s="120" t="s">
        <v>379</v>
      </c>
      <c r="D1532" s="121">
        <v>14</v>
      </c>
      <c r="E1532" s="134">
        <v>5391.23</v>
      </c>
      <c r="F1532" s="129">
        <v>224.63458333333332</v>
      </c>
    </row>
    <row r="1533" spans="1:6" x14ac:dyDescent="0.3">
      <c r="A1533" s="68">
        <v>1527</v>
      </c>
      <c r="B1533" s="122" t="s">
        <v>576</v>
      </c>
      <c r="C1533" s="122" t="s">
        <v>379</v>
      </c>
      <c r="D1533" s="123">
        <v>4</v>
      </c>
      <c r="E1533" s="133">
        <v>2189.09</v>
      </c>
      <c r="F1533" s="128">
        <v>243.23222222222225</v>
      </c>
    </row>
    <row r="1534" spans="1:6" x14ac:dyDescent="0.3">
      <c r="A1534" s="68">
        <v>1528</v>
      </c>
      <c r="B1534" s="120" t="s">
        <v>576</v>
      </c>
      <c r="C1534" s="120" t="s">
        <v>502</v>
      </c>
      <c r="D1534" s="121">
        <v>1</v>
      </c>
      <c r="E1534" s="134">
        <v>4700.12</v>
      </c>
      <c r="F1534" s="129">
        <v>313.34133333333335</v>
      </c>
    </row>
    <row r="1535" spans="1:6" x14ac:dyDescent="0.3">
      <c r="A1535" s="68">
        <v>1529</v>
      </c>
      <c r="B1535" s="122" t="s">
        <v>576</v>
      </c>
      <c r="C1535" s="122" t="s">
        <v>502</v>
      </c>
      <c r="D1535" s="123">
        <v>11</v>
      </c>
      <c r="E1535" s="133">
        <v>4700.12</v>
      </c>
      <c r="F1535" s="128">
        <v>293.75749999999999</v>
      </c>
    </row>
    <row r="1536" spans="1:6" x14ac:dyDescent="0.3">
      <c r="A1536" s="68">
        <v>1530</v>
      </c>
      <c r="B1536" s="120" t="s">
        <v>576</v>
      </c>
      <c r="C1536" s="120" t="s">
        <v>502</v>
      </c>
      <c r="D1536" s="121">
        <v>13</v>
      </c>
      <c r="E1536" s="134">
        <v>4700.12</v>
      </c>
      <c r="F1536" s="129">
        <v>293.75749999999999</v>
      </c>
    </row>
    <row r="1537" spans="1:6" x14ac:dyDescent="0.3">
      <c r="A1537" s="68">
        <v>1531</v>
      </c>
      <c r="B1537" s="122" t="s">
        <v>576</v>
      </c>
      <c r="C1537" s="122" t="s">
        <v>502</v>
      </c>
      <c r="D1537" s="123">
        <v>15</v>
      </c>
      <c r="E1537" s="133">
        <v>4700.12</v>
      </c>
      <c r="F1537" s="128">
        <v>313.34133333333335</v>
      </c>
    </row>
    <row r="1538" spans="1:6" x14ac:dyDescent="0.3">
      <c r="A1538" s="68">
        <v>1532</v>
      </c>
      <c r="B1538" s="120" t="s">
        <v>576</v>
      </c>
      <c r="C1538" s="120" t="s">
        <v>502</v>
      </c>
      <c r="D1538" s="121">
        <v>2</v>
      </c>
      <c r="E1538" s="134">
        <v>4700.12</v>
      </c>
      <c r="F1538" s="129">
        <v>335.72285714285715</v>
      </c>
    </row>
    <row r="1539" spans="1:6" x14ac:dyDescent="0.3">
      <c r="A1539" s="68">
        <v>1533</v>
      </c>
      <c r="B1539" s="122" t="s">
        <v>576</v>
      </c>
      <c r="C1539" s="122" t="s">
        <v>502</v>
      </c>
      <c r="D1539" s="123">
        <v>3</v>
      </c>
      <c r="E1539" s="133">
        <v>4700.12</v>
      </c>
      <c r="F1539" s="128">
        <v>293.75749999999999</v>
      </c>
    </row>
    <row r="1540" spans="1:6" x14ac:dyDescent="0.3">
      <c r="A1540" s="68">
        <v>1534</v>
      </c>
      <c r="B1540" s="120" t="s">
        <v>576</v>
      </c>
      <c r="C1540" s="120" t="s">
        <v>502</v>
      </c>
      <c r="D1540" s="121">
        <v>4</v>
      </c>
      <c r="E1540" s="134">
        <v>4627.3100000000004</v>
      </c>
      <c r="F1540" s="129">
        <v>330.52214285714291</v>
      </c>
    </row>
    <row r="1541" spans="1:6" x14ac:dyDescent="0.3">
      <c r="A1541" s="68">
        <v>1535</v>
      </c>
      <c r="B1541" s="122" t="s">
        <v>576</v>
      </c>
      <c r="C1541" s="122" t="s">
        <v>502</v>
      </c>
      <c r="D1541" s="123">
        <v>5</v>
      </c>
      <c r="E1541" s="133">
        <v>3688.43</v>
      </c>
      <c r="F1541" s="128">
        <v>283.7253846153846</v>
      </c>
    </row>
    <row r="1542" spans="1:6" x14ac:dyDescent="0.3">
      <c r="A1542" s="68">
        <v>1536</v>
      </c>
      <c r="B1542" s="120" t="s">
        <v>576</v>
      </c>
      <c r="C1542" s="120" t="s">
        <v>502</v>
      </c>
      <c r="D1542" s="121">
        <v>6</v>
      </c>
      <c r="E1542" s="134">
        <v>4700.12</v>
      </c>
      <c r="F1542" s="129">
        <v>335.72285714285715</v>
      </c>
    </row>
    <row r="1543" spans="1:6" x14ac:dyDescent="0.3">
      <c r="A1543" s="68">
        <v>1537</v>
      </c>
      <c r="B1543" s="122" t="s">
        <v>576</v>
      </c>
      <c r="C1543" s="122" t="s">
        <v>502</v>
      </c>
      <c r="D1543" s="123">
        <v>7</v>
      </c>
      <c r="E1543" s="133">
        <v>4700.12</v>
      </c>
      <c r="F1543" s="128">
        <v>293.75749999999999</v>
      </c>
    </row>
    <row r="1544" spans="1:6" x14ac:dyDescent="0.3">
      <c r="A1544" s="68">
        <v>1538</v>
      </c>
      <c r="B1544" s="120" t="s">
        <v>576</v>
      </c>
      <c r="C1544" s="120" t="s">
        <v>502</v>
      </c>
      <c r="D1544" s="121">
        <v>8</v>
      </c>
      <c r="E1544" s="134">
        <v>4700.12</v>
      </c>
      <c r="F1544" s="129">
        <v>293.75749999999999</v>
      </c>
    </row>
    <row r="1545" spans="1:6" x14ac:dyDescent="0.3">
      <c r="A1545" s="68">
        <v>1539</v>
      </c>
      <c r="B1545" s="122" t="s">
        <v>576</v>
      </c>
      <c r="C1545" s="122" t="s">
        <v>502</v>
      </c>
      <c r="D1545" s="123">
        <v>9</v>
      </c>
      <c r="E1545" s="133">
        <v>4700.12</v>
      </c>
      <c r="F1545" s="128">
        <v>293.75749999999999</v>
      </c>
    </row>
    <row r="1546" spans="1:6" x14ac:dyDescent="0.3">
      <c r="A1546" s="68">
        <v>1540</v>
      </c>
      <c r="B1546" s="120" t="s">
        <v>576</v>
      </c>
      <c r="C1546" s="120" t="s">
        <v>300</v>
      </c>
      <c r="D1546" s="121">
        <v>1</v>
      </c>
      <c r="E1546" s="134">
        <v>17235.759999999998</v>
      </c>
      <c r="F1546" s="129">
        <v>135.71464566929131</v>
      </c>
    </row>
    <row r="1547" spans="1:6" x14ac:dyDescent="0.3">
      <c r="A1547" s="68">
        <v>1541</v>
      </c>
      <c r="B1547" s="122" t="s">
        <v>576</v>
      </c>
      <c r="C1547" s="122" t="s">
        <v>300</v>
      </c>
      <c r="D1547" s="123" t="s">
        <v>328</v>
      </c>
      <c r="E1547" s="133">
        <v>17328.78</v>
      </c>
      <c r="F1547" s="128">
        <v>138.63023999999999</v>
      </c>
    </row>
    <row r="1548" spans="1:6" x14ac:dyDescent="0.3">
      <c r="A1548" s="68">
        <v>1542</v>
      </c>
      <c r="B1548" s="120" t="s">
        <v>576</v>
      </c>
      <c r="C1548" s="120" t="s">
        <v>300</v>
      </c>
      <c r="D1548" s="121">
        <v>3</v>
      </c>
      <c r="E1548" s="134">
        <v>9489.86</v>
      </c>
      <c r="F1548" s="129">
        <v>75.316349206349216</v>
      </c>
    </row>
    <row r="1549" spans="1:6" x14ac:dyDescent="0.3">
      <c r="A1549" s="68">
        <v>1543</v>
      </c>
      <c r="B1549" s="122" t="s">
        <v>576</v>
      </c>
      <c r="C1549" s="122" t="s">
        <v>300</v>
      </c>
      <c r="D1549" s="123">
        <v>68</v>
      </c>
      <c r="E1549" s="133">
        <v>4400.3900000000003</v>
      </c>
      <c r="F1549" s="128">
        <v>191.3213043478261</v>
      </c>
    </row>
    <row r="1550" spans="1:6" x14ac:dyDescent="0.3">
      <c r="A1550" s="68">
        <v>1544</v>
      </c>
      <c r="B1550" s="120" t="s">
        <v>576</v>
      </c>
      <c r="C1550" s="120" t="s">
        <v>300</v>
      </c>
      <c r="D1550" s="121">
        <v>82</v>
      </c>
      <c r="E1550" s="134">
        <v>8204.0499999999993</v>
      </c>
      <c r="F1550" s="129">
        <v>149.16454545454545</v>
      </c>
    </row>
    <row r="1551" spans="1:6" x14ac:dyDescent="0.3">
      <c r="A1551" s="68">
        <v>1545</v>
      </c>
      <c r="B1551" s="122" t="s">
        <v>576</v>
      </c>
      <c r="C1551" s="122" t="s">
        <v>300</v>
      </c>
      <c r="D1551" s="123">
        <v>84</v>
      </c>
      <c r="E1551" s="133">
        <v>4384.1899999999996</v>
      </c>
      <c r="F1551" s="128">
        <v>162.37740740740739</v>
      </c>
    </row>
    <row r="1552" spans="1:6" x14ac:dyDescent="0.3">
      <c r="A1552" s="68">
        <v>1546</v>
      </c>
      <c r="B1552" s="120" t="s">
        <v>576</v>
      </c>
      <c r="C1552" s="120" t="s">
        <v>300</v>
      </c>
      <c r="D1552" s="121">
        <v>86</v>
      </c>
      <c r="E1552" s="134">
        <v>8131.24</v>
      </c>
      <c r="F1552" s="129">
        <v>153.41962264150942</v>
      </c>
    </row>
    <row r="1553" spans="1:6" x14ac:dyDescent="0.3">
      <c r="A1553" s="68">
        <v>1547</v>
      </c>
      <c r="B1553" s="122" t="s">
        <v>576</v>
      </c>
      <c r="C1553" s="122" t="s">
        <v>300</v>
      </c>
      <c r="D1553" s="123">
        <v>91</v>
      </c>
      <c r="E1553" s="133">
        <v>5205.72</v>
      </c>
      <c r="F1553" s="128">
        <v>92.959285714285713</v>
      </c>
    </row>
    <row r="1554" spans="1:6" x14ac:dyDescent="0.3">
      <c r="A1554" s="68">
        <v>1548</v>
      </c>
      <c r="B1554" s="120" t="s">
        <v>576</v>
      </c>
      <c r="C1554" s="120" t="s">
        <v>409</v>
      </c>
      <c r="D1554" s="121">
        <v>10</v>
      </c>
      <c r="E1554" s="134">
        <v>5568.28</v>
      </c>
      <c r="F1554" s="129">
        <v>79.546857142857135</v>
      </c>
    </row>
    <row r="1555" spans="1:6" x14ac:dyDescent="0.3">
      <c r="A1555" s="68">
        <v>1549</v>
      </c>
      <c r="B1555" s="122" t="s">
        <v>576</v>
      </c>
      <c r="C1555" s="122" t="s">
        <v>409</v>
      </c>
      <c r="D1555" s="123">
        <v>12</v>
      </c>
      <c r="E1555" s="133">
        <v>5577.92</v>
      </c>
      <c r="F1555" s="128">
        <v>159.36914285714286</v>
      </c>
    </row>
    <row r="1556" spans="1:6" x14ac:dyDescent="0.3">
      <c r="A1556" s="68">
        <v>1550</v>
      </c>
      <c r="B1556" s="120" t="s">
        <v>576</v>
      </c>
      <c r="C1556" s="120" t="s">
        <v>409</v>
      </c>
      <c r="D1556" s="121">
        <v>14</v>
      </c>
      <c r="E1556" s="134">
        <v>5434.15</v>
      </c>
      <c r="F1556" s="129">
        <v>181.13833333333332</v>
      </c>
    </row>
    <row r="1557" spans="1:6" x14ac:dyDescent="0.3">
      <c r="A1557" s="68">
        <v>1551</v>
      </c>
      <c r="B1557" s="122" t="s">
        <v>576</v>
      </c>
      <c r="C1557" s="122" t="s">
        <v>409</v>
      </c>
      <c r="D1557" s="123">
        <v>16</v>
      </c>
      <c r="E1557" s="133">
        <v>7878.24</v>
      </c>
      <c r="F1557" s="128">
        <v>164.13</v>
      </c>
    </row>
    <row r="1558" spans="1:6" x14ac:dyDescent="0.3">
      <c r="A1558" s="68">
        <v>1552</v>
      </c>
      <c r="B1558" s="120" t="s">
        <v>576</v>
      </c>
      <c r="C1558" s="120" t="s">
        <v>409</v>
      </c>
      <c r="D1558" s="121">
        <v>18</v>
      </c>
      <c r="E1558" s="134">
        <v>5422.64</v>
      </c>
      <c r="F1558" s="129">
        <v>77.466285714285718</v>
      </c>
    </row>
    <row r="1559" spans="1:6" x14ac:dyDescent="0.3">
      <c r="A1559" s="68">
        <v>1553</v>
      </c>
      <c r="B1559" s="122" t="s">
        <v>576</v>
      </c>
      <c r="C1559" s="122" t="s">
        <v>409</v>
      </c>
      <c r="D1559" s="123">
        <v>20</v>
      </c>
      <c r="E1559" s="133">
        <v>3819.72</v>
      </c>
      <c r="F1559" s="128">
        <v>131.71448275862068</v>
      </c>
    </row>
    <row r="1560" spans="1:6" x14ac:dyDescent="0.3">
      <c r="A1560" s="68">
        <v>1554</v>
      </c>
      <c r="B1560" s="120" t="s">
        <v>576</v>
      </c>
      <c r="C1560" s="120" t="s">
        <v>409</v>
      </c>
      <c r="D1560" s="121">
        <v>22</v>
      </c>
      <c r="E1560" s="134">
        <v>12112.93</v>
      </c>
      <c r="F1560" s="129">
        <v>139.22908045977013</v>
      </c>
    </row>
    <row r="1561" spans="1:6" x14ac:dyDescent="0.3">
      <c r="A1561" s="68">
        <v>1555</v>
      </c>
      <c r="B1561" s="122" t="s">
        <v>576</v>
      </c>
      <c r="C1561" s="122" t="s">
        <v>409</v>
      </c>
      <c r="D1561" s="123">
        <v>24</v>
      </c>
      <c r="E1561" s="133">
        <v>6860.68</v>
      </c>
      <c r="F1561" s="128">
        <v>142.93083333333334</v>
      </c>
    </row>
    <row r="1562" spans="1:6" x14ac:dyDescent="0.3">
      <c r="A1562" s="68">
        <v>1556</v>
      </c>
      <c r="B1562" s="120" t="s">
        <v>576</v>
      </c>
      <c r="C1562" s="120" t="s">
        <v>409</v>
      </c>
      <c r="D1562" s="121">
        <v>26</v>
      </c>
      <c r="E1562" s="134">
        <v>12600.58</v>
      </c>
      <c r="F1562" s="129">
        <v>141.57955056179776</v>
      </c>
    </row>
    <row r="1563" spans="1:6" x14ac:dyDescent="0.3">
      <c r="A1563" s="68">
        <v>1557</v>
      </c>
      <c r="B1563" s="122" t="s">
        <v>576</v>
      </c>
      <c r="C1563" s="122" t="s">
        <v>409</v>
      </c>
      <c r="D1563" s="123">
        <v>30</v>
      </c>
      <c r="E1563" s="133">
        <v>5531.87</v>
      </c>
      <c r="F1563" s="128">
        <v>76.831527777777779</v>
      </c>
    </row>
    <row r="1564" spans="1:6" x14ac:dyDescent="0.3">
      <c r="A1564" s="68">
        <v>1558</v>
      </c>
      <c r="B1564" s="120" t="s">
        <v>576</v>
      </c>
      <c r="C1564" s="120" t="s">
        <v>409</v>
      </c>
      <c r="D1564" s="121">
        <v>32</v>
      </c>
      <c r="E1564" s="134">
        <v>6933.49</v>
      </c>
      <c r="F1564" s="129">
        <v>138.66980000000001</v>
      </c>
    </row>
    <row r="1565" spans="1:6" x14ac:dyDescent="0.3">
      <c r="A1565" s="68">
        <v>1559</v>
      </c>
      <c r="B1565" s="122" t="s">
        <v>576</v>
      </c>
      <c r="C1565" s="122" t="s">
        <v>409</v>
      </c>
      <c r="D1565" s="123">
        <v>34</v>
      </c>
      <c r="E1565" s="133">
        <v>4327.57</v>
      </c>
      <c r="F1565" s="128">
        <v>154.55607142857141</v>
      </c>
    </row>
    <row r="1566" spans="1:6" x14ac:dyDescent="0.3">
      <c r="A1566" s="68">
        <v>1560</v>
      </c>
      <c r="B1566" s="120" t="s">
        <v>576</v>
      </c>
      <c r="C1566" s="120" t="s">
        <v>409</v>
      </c>
      <c r="D1566" s="121">
        <v>36</v>
      </c>
      <c r="E1566" s="134">
        <v>10294</v>
      </c>
      <c r="F1566" s="129">
        <v>71.486111111111114</v>
      </c>
    </row>
    <row r="1567" spans="1:6" x14ac:dyDescent="0.3">
      <c r="A1567" s="68">
        <v>1561</v>
      </c>
      <c r="B1567" s="122" t="s">
        <v>576</v>
      </c>
      <c r="C1567" s="122" t="s">
        <v>409</v>
      </c>
      <c r="D1567" s="123">
        <v>38</v>
      </c>
      <c r="E1567" s="133">
        <v>5422.64</v>
      </c>
      <c r="F1567" s="128">
        <v>76.375211267605636</v>
      </c>
    </row>
    <row r="1568" spans="1:6" x14ac:dyDescent="0.3">
      <c r="A1568" s="68">
        <v>1562</v>
      </c>
      <c r="B1568" s="120" t="s">
        <v>576</v>
      </c>
      <c r="C1568" s="120" t="s">
        <v>409</v>
      </c>
      <c r="D1568" s="121">
        <v>40</v>
      </c>
      <c r="E1568" s="134">
        <v>6569.41</v>
      </c>
      <c r="F1568" s="129">
        <v>168.44641025641025</v>
      </c>
    </row>
    <row r="1569" spans="1:6" x14ac:dyDescent="0.3">
      <c r="A1569" s="68">
        <v>1563</v>
      </c>
      <c r="B1569" s="122" t="s">
        <v>576</v>
      </c>
      <c r="C1569" s="122" t="s">
        <v>409</v>
      </c>
      <c r="D1569" s="123">
        <v>42</v>
      </c>
      <c r="E1569" s="133">
        <v>7538.75</v>
      </c>
      <c r="F1569" s="128">
        <v>75.387500000000003</v>
      </c>
    </row>
    <row r="1570" spans="1:6" x14ac:dyDescent="0.3">
      <c r="A1570" s="68">
        <v>1564</v>
      </c>
      <c r="B1570" s="120" t="s">
        <v>576</v>
      </c>
      <c r="C1570" s="120" t="s">
        <v>375</v>
      </c>
      <c r="D1570" s="121">
        <v>23</v>
      </c>
      <c r="E1570" s="134">
        <v>2152.6799999999998</v>
      </c>
      <c r="F1570" s="129">
        <v>269.08499999999998</v>
      </c>
    </row>
    <row r="1571" spans="1:6" x14ac:dyDescent="0.3">
      <c r="A1571" s="68">
        <v>1565</v>
      </c>
      <c r="B1571" s="122" t="s">
        <v>576</v>
      </c>
      <c r="C1571" s="122" t="s">
        <v>375</v>
      </c>
      <c r="D1571" s="123">
        <v>25</v>
      </c>
      <c r="E1571" s="133">
        <v>2007.05</v>
      </c>
      <c r="F1571" s="128">
        <v>501.76249999999999</v>
      </c>
    </row>
    <row r="1572" spans="1:6" x14ac:dyDescent="0.3">
      <c r="A1572" s="68">
        <v>1566</v>
      </c>
      <c r="B1572" s="120" t="s">
        <v>576</v>
      </c>
      <c r="C1572" s="120" t="s">
        <v>375</v>
      </c>
      <c r="D1572" s="121">
        <v>36</v>
      </c>
      <c r="E1572" s="134">
        <v>4238.5600000000004</v>
      </c>
      <c r="F1572" s="129">
        <v>282.57066666666668</v>
      </c>
    </row>
    <row r="1573" spans="1:6" x14ac:dyDescent="0.3">
      <c r="A1573" s="68">
        <v>1567</v>
      </c>
      <c r="B1573" s="122" t="s">
        <v>576</v>
      </c>
      <c r="C1573" s="122" t="s">
        <v>375</v>
      </c>
      <c r="D1573" s="123">
        <v>59</v>
      </c>
      <c r="E1573" s="133">
        <v>16078.43</v>
      </c>
      <c r="F1573" s="128">
        <v>133.98691666666667</v>
      </c>
    </row>
    <row r="1574" spans="1:6" x14ac:dyDescent="0.3">
      <c r="A1574" s="68">
        <v>1568</v>
      </c>
      <c r="B1574" s="120" t="s">
        <v>576</v>
      </c>
      <c r="C1574" s="120" t="s">
        <v>503</v>
      </c>
      <c r="D1574" s="121">
        <v>2</v>
      </c>
      <c r="E1574" s="134">
        <v>1847.08</v>
      </c>
      <c r="F1574" s="129">
        <v>167.91636363636363</v>
      </c>
    </row>
    <row r="1575" spans="1:6" x14ac:dyDescent="0.3">
      <c r="A1575" s="68">
        <v>1569</v>
      </c>
      <c r="B1575" s="122" t="s">
        <v>576</v>
      </c>
      <c r="C1575" s="122" t="s">
        <v>503</v>
      </c>
      <c r="D1575" s="123">
        <v>4</v>
      </c>
      <c r="E1575" s="133">
        <v>1940.1</v>
      </c>
      <c r="F1575" s="128">
        <v>176.37272727272727</v>
      </c>
    </row>
    <row r="1576" spans="1:6" x14ac:dyDescent="0.3">
      <c r="A1576" s="68">
        <v>1570</v>
      </c>
      <c r="B1576" s="120" t="s">
        <v>576</v>
      </c>
      <c r="C1576" s="120" t="s">
        <v>362</v>
      </c>
      <c r="D1576" s="121">
        <v>1</v>
      </c>
      <c r="E1576" s="134">
        <v>8163.64</v>
      </c>
      <c r="F1576" s="129">
        <v>138.36677966101695</v>
      </c>
    </row>
    <row r="1577" spans="1:6" x14ac:dyDescent="0.3">
      <c r="A1577" s="68">
        <v>1571</v>
      </c>
      <c r="B1577" s="122" t="s">
        <v>576</v>
      </c>
      <c r="C1577" s="122" t="s">
        <v>362</v>
      </c>
      <c r="D1577" s="123">
        <v>5</v>
      </c>
      <c r="E1577" s="133">
        <v>2822.36</v>
      </c>
      <c r="F1577" s="128">
        <v>217.10461538461539</v>
      </c>
    </row>
    <row r="1578" spans="1:6" x14ac:dyDescent="0.3">
      <c r="A1578" s="68">
        <v>1572</v>
      </c>
      <c r="B1578" s="120" t="s">
        <v>576</v>
      </c>
      <c r="C1578" s="120" t="s">
        <v>353</v>
      </c>
      <c r="D1578" s="121">
        <v>3</v>
      </c>
      <c r="E1578" s="134">
        <v>1701.44</v>
      </c>
      <c r="F1578" s="129">
        <v>212.68</v>
      </c>
    </row>
    <row r="1579" spans="1:6" x14ac:dyDescent="0.3">
      <c r="A1579" s="68">
        <v>1573</v>
      </c>
      <c r="B1579" s="122" t="s">
        <v>576</v>
      </c>
      <c r="C1579" s="122" t="s">
        <v>353</v>
      </c>
      <c r="D1579" s="123">
        <v>7</v>
      </c>
      <c r="E1579" s="133">
        <v>1940.1</v>
      </c>
      <c r="F1579" s="128">
        <v>161.67499999999998</v>
      </c>
    </row>
    <row r="1580" spans="1:6" x14ac:dyDescent="0.3">
      <c r="A1580" s="68">
        <v>1574</v>
      </c>
      <c r="B1580" s="120" t="s">
        <v>576</v>
      </c>
      <c r="C1580" s="120" t="s">
        <v>353</v>
      </c>
      <c r="D1580" s="121">
        <v>8</v>
      </c>
      <c r="E1580" s="134">
        <v>1774.26</v>
      </c>
      <c r="F1580" s="129">
        <v>177.42599999999999</v>
      </c>
    </row>
    <row r="1581" spans="1:6" x14ac:dyDescent="0.3">
      <c r="A1581" s="68">
        <v>1575</v>
      </c>
      <c r="B1581" s="122" t="s">
        <v>576</v>
      </c>
      <c r="C1581" s="122" t="s">
        <v>453</v>
      </c>
      <c r="D1581" s="123">
        <v>1</v>
      </c>
      <c r="E1581" s="133">
        <v>1140.98</v>
      </c>
      <c r="F1581" s="128">
        <v>228.196</v>
      </c>
    </row>
    <row r="1582" spans="1:6" x14ac:dyDescent="0.3">
      <c r="A1582" s="68">
        <v>1576</v>
      </c>
      <c r="B1582" s="120" t="s">
        <v>576</v>
      </c>
      <c r="C1582" s="120" t="s">
        <v>453</v>
      </c>
      <c r="D1582" s="121">
        <v>6</v>
      </c>
      <c r="E1582" s="134">
        <v>1140.98</v>
      </c>
      <c r="F1582" s="129">
        <v>228.196</v>
      </c>
    </row>
    <row r="1583" spans="1:6" x14ac:dyDescent="0.3">
      <c r="A1583" s="68">
        <v>1577</v>
      </c>
      <c r="B1583" s="122" t="s">
        <v>576</v>
      </c>
      <c r="C1583" s="122" t="s">
        <v>453</v>
      </c>
      <c r="D1583" s="123" t="s">
        <v>292</v>
      </c>
      <c r="E1583" s="133">
        <v>2298.31</v>
      </c>
      <c r="F1583" s="128">
        <v>191.52583333333334</v>
      </c>
    </row>
    <row r="1584" spans="1:6" x14ac:dyDescent="0.3">
      <c r="A1584" s="68">
        <v>1578</v>
      </c>
      <c r="B1584" s="120" t="s">
        <v>576</v>
      </c>
      <c r="C1584" s="120" t="s">
        <v>453</v>
      </c>
      <c r="D1584" s="121" t="s">
        <v>342</v>
      </c>
      <c r="E1584" s="134">
        <v>1737.85</v>
      </c>
      <c r="F1584" s="129">
        <v>193.09444444444443</v>
      </c>
    </row>
    <row r="1585" spans="1:6" x14ac:dyDescent="0.3">
      <c r="A1585" s="68">
        <v>1579</v>
      </c>
      <c r="B1585" s="122" t="s">
        <v>576</v>
      </c>
      <c r="C1585" s="122" t="s">
        <v>410</v>
      </c>
      <c r="D1585" s="123">
        <v>32</v>
      </c>
      <c r="E1585" s="133">
        <v>3579.2</v>
      </c>
      <c r="F1585" s="128">
        <v>357.91999999999996</v>
      </c>
    </row>
    <row r="1586" spans="1:6" x14ac:dyDescent="0.3">
      <c r="A1586" s="68">
        <v>1580</v>
      </c>
      <c r="B1586" s="120" t="s">
        <v>576</v>
      </c>
      <c r="C1586" s="120" t="s">
        <v>291</v>
      </c>
      <c r="D1586" s="121" t="s">
        <v>376</v>
      </c>
      <c r="E1586" s="134">
        <v>3097.43</v>
      </c>
      <c r="F1586" s="129">
        <v>163.02263157894737</v>
      </c>
    </row>
    <row r="1587" spans="1:6" x14ac:dyDescent="0.3">
      <c r="A1587" s="68">
        <v>1581</v>
      </c>
      <c r="B1587" s="122" t="s">
        <v>576</v>
      </c>
      <c r="C1587" s="122" t="s">
        <v>291</v>
      </c>
      <c r="D1587" s="123">
        <v>35</v>
      </c>
      <c r="E1587" s="133">
        <v>3730.7</v>
      </c>
      <c r="F1587" s="128">
        <v>155.44583333333333</v>
      </c>
    </row>
    <row r="1588" spans="1:6" x14ac:dyDescent="0.3">
      <c r="A1588" s="68">
        <v>1582</v>
      </c>
      <c r="B1588" s="120" t="s">
        <v>576</v>
      </c>
      <c r="C1588" s="120" t="s">
        <v>291</v>
      </c>
      <c r="D1588" s="121" t="s">
        <v>332</v>
      </c>
      <c r="E1588" s="134">
        <v>6059.7</v>
      </c>
      <c r="F1588" s="129">
        <v>233.0653846153846</v>
      </c>
    </row>
    <row r="1589" spans="1:6" x14ac:dyDescent="0.3">
      <c r="A1589" s="68">
        <v>1583</v>
      </c>
      <c r="B1589" s="122" t="s">
        <v>576</v>
      </c>
      <c r="C1589" s="122" t="s">
        <v>291</v>
      </c>
      <c r="D1589" s="123">
        <v>68</v>
      </c>
      <c r="E1589" s="133">
        <v>1396.51</v>
      </c>
      <c r="F1589" s="128">
        <v>174.56375</v>
      </c>
    </row>
    <row r="1590" spans="1:6" x14ac:dyDescent="0.3">
      <c r="A1590" s="68">
        <v>1584</v>
      </c>
      <c r="B1590" s="120" t="s">
        <v>576</v>
      </c>
      <c r="C1590" s="120" t="s">
        <v>291</v>
      </c>
      <c r="D1590" s="121">
        <v>7</v>
      </c>
      <c r="E1590" s="134">
        <v>2640.32</v>
      </c>
      <c r="F1590" s="129">
        <v>330.04</v>
      </c>
    </row>
    <row r="1591" spans="1:6" x14ac:dyDescent="0.3">
      <c r="A1591" s="68">
        <v>1585</v>
      </c>
      <c r="B1591" s="122" t="s">
        <v>576</v>
      </c>
      <c r="C1591" s="122" t="s">
        <v>291</v>
      </c>
      <c r="D1591" s="123">
        <v>70</v>
      </c>
      <c r="E1591" s="133">
        <v>3403.03</v>
      </c>
      <c r="F1591" s="128">
        <v>226.86866666666668</v>
      </c>
    </row>
    <row r="1592" spans="1:6" x14ac:dyDescent="0.3">
      <c r="A1592" s="68">
        <v>1586</v>
      </c>
      <c r="B1592" s="120" t="s">
        <v>576</v>
      </c>
      <c r="C1592" s="120" t="s">
        <v>291</v>
      </c>
      <c r="D1592" s="121" t="s">
        <v>376</v>
      </c>
      <c r="E1592" s="134">
        <v>2749.55</v>
      </c>
      <c r="F1592" s="129">
        <v>229.12916666666669</v>
      </c>
    </row>
    <row r="1593" spans="1:6" x14ac:dyDescent="0.3">
      <c r="A1593" s="68">
        <v>1587</v>
      </c>
      <c r="B1593" s="122" t="s">
        <v>576</v>
      </c>
      <c r="C1593" s="122" t="s">
        <v>291</v>
      </c>
      <c r="D1593" s="123">
        <v>82</v>
      </c>
      <c r="E1593" s="133">
        <v>8005.81</v>
      </c>
      <c r="F1593" s="128">
        <v>170.33638297872341</v>
      </c>
    </row>
    <row r="1594" spans="1:6" x14ac:dyDescent="0.3">
      <c r="A1594" s="68">
        <v>1588</v>
      </c>
      <c r="B1594" s="120" t="s">
        <v>576</v>
      </c>
      <c r="C1594" s="120" t="s">
        <v>458</v>
      </c>
      <c r="D1594" s="121" t="s">
        <v>480</v>
      </c>
      <c r="E1594" s="134">
        <v>3921.22</v>
      </c>
      <c r="F1594" s="129">
        <v>560.1742857142857</v>
      </c>
    </row>
    <row r="1595" spans="1:6" x14ac:dyDescent="0.3">
      <c r="A1595" s="68">
        <v>1589</v>
      </c>
      <c r="B1595" s="122" t="s">
        <v>576</v>
      </c>
      <c r="C1595" s="122" t="s">
        <v>504</v>
      </c>
      <c r="D1595" s="123">
        <v>1</v>
      </c>
      <c r="E1595" s="133">
        <v>3674.09</v>
      </c>
      <c r="F1595" s="128">
        <v>146.96360000000001</v>
      </c>
    </row>
    <row r="1596" spans="1:6" x14ac:dyDescent="0.3">
      <c r="A1596" s="68">
        <v>1590</v>
      </c>
      <c r="B1596" s="120" t="s">
        <v>576</v>
      </c>
      <c r="C1596" s="120" t="s">
        <v>504</v>
      </c>
      <c r="D1596" s="121">
        <v>12</v>
      </c>
      <c r="E1596" s="134">
        <v>14999.51</v>
      </c>
      <c r="F1596" s="129">
        <v>70.091168224299068</v>
      </c>
    </row>
    <row r="1597" spans="1:6" x14ac:dyDescent="0.3">
      <c r="A1597" s="68">
        <v>1591</v>
      </c>
      <c r="B1597" s="122" t="s">
        <v>576</v>
      </c>
      <c r="C1597" s="122" t="s">
        <v>364</v>
      </c>
      <c r="D1597" s="123">
        <v>179</v>
      </c>
      <c r="E1597" s="133">
        <v>2152.6799999999998</v>
      </c>
      <c r="F1597" s="128">
        <v>269.08499999999998</v>
      </c>
    </row>
    <row r="1598" spans="1:6" x14ac:dyDescent="0.3">
      <c r="A1598" s="68">
        <v>1592</v>
      </c>
      <c r="B1598" s="120" t="s">
        <v>576</v>
      </c>
      <c r="C1598" s="120" t="s">
        <v>364</v>
      </c>
      <c r="D1598" s="121">
        <v>185</v>
      </c>
      <c r="E1598" s="134">
        <v>2822.36</v>
      </c>
      <c r="F1598" s="129">
        <v>176.39750000000001</v>
      </c>
    </row>
    <row r="1599" spans="1:6" x14ac:dyDescent="0.3">
      <c r="A1599" s="68">
        <v>1593</v>
      </c>
      <c r="B1599" s="122" t="s">
        <v>576</v>
      </c>
      <c r="C1599" s="122" t="s">
        <v>364</v>
      </c>
      <c r="D1599" s="123" t="s">
        <v>505</v>
      </c>
      <c r="E1599" s="133">
        <v>4400.3900000000003</v>
      </c>
      <c r="F1599" s="128">
        <v>146.67966666666669</v>
      </c>
    </row>
    <row r="1600" spans="1:6" x14ac:dyDescent="0.3">
      <c r="A1600" s="68">
        <v>1594</v>
      </c>
      <c r="B1600" s="120" t="s">
        <v>576</v>
      </c>
      <c r="C1600" s="120" t="s">
        <v>364</v>
      </c>
      <c r="D1600" s="121">
        <v>237</v>
      </c>
      <c r="E1600" s="134">
        <v>1628.63</v>
      </c>
      <c r="F1600" s="129">
        <v>271.43833333333333</v>
      </c>
    </row>
    <row r="1601" spans="1:6" x14ac:dyDescent="0.3">
      <c r="A1601" s="68">
        <v>1595</v>
      </c>
      <c r="B1601" s="122" t="s">
        <v>576</v>
      </c>
      <c r="C1601" s="122" t="s">
        <v>364</v>
      </c>
      <c r="D1601" s="123">
        <v>248</v>
      </c>
      <c r="E1601" s="133">
        <v>15969.2</v>
      </c>
      <c r="F1601" s="128">
        <v>136.48888888888891</v>
      </c>
    </row>
    <row r="1602" spans="1:6" x14ac:dyDescent="0.3">
      <c r="A1602" s="68">
        <v>1596</v>
      </c>
      <c r="B1602" s="120" t="s">
        <v>576</v>
      </c>
      <c r="C1602" s="120" t="s">
        <v>364</v>
      </c>
      <c r="D1602" s="121">
        <v>250</v>
      </c>
      <c r="E1602" s="134">
        <v>8293.07</v>
      </c>
      <c r="F1602" s="129">
        <v>138.21783333333332</v>
      </c>
    </row>
    <row r="1603" spans="1:6" x14ac:dyDescent="0.3">
      <c r="A1603" s="68">
        <v>1597</v>
      </c>
      <c r="B1603" s="122" t="s">
        <v>576</v>
      </c>
      <c r="C1603" s="122" t="s">
        <v>364</v>
      </c>
      <c r="D1603" s="123">
        <v>262</v>
      </c>
      <c r="E1603" s="133">
        <v>9452.6</v>
      </c>
      <c r="F1603" s="128">
        <v>75.020634920634919</v>
      </c>
    </row>
    <row r="1604" spans="1:6" x14ac:dyDescent="0.3">
      <c r="A1604" s="68">
        <v>1598</v>
      </c>
      <c r="B1604" s="120" t="s">
        <v>576</v>
      </c>
      <c r="C1604" s="120" t="s">
        <v>364</v>
      </c>
      <c r="D1604" s="121" t="s">
        <v>506</v>
      </c>
      <c r="E1604" s="134">
        <v>8181.9</v>
      </c>
      <c r="F1604" s="129">
        <v>74.380909090909086</v>
      </c>
    </row>
    <row r="1605" spans="1:6" x14ac:dyDescent="0.3">
      <c r="A1605" s="68">
        <v>1599</v>
      </c>
      <c r="B1605" s="122" t="s">
        <v>576</v>
      </c>
      <c r="C1605" s="122" t="s">
        <v>364</v>
      </c>
      <c r="D1605" s="123">
        <v>270</v>
      </c>
      <c r="E1605" s="133">
        <v>16228.07</v>
      </c>
      <c r="F1605" s="128">
        <v>136.37033613445377</v>
      </c>
    </row>
    <row r="1606" spans="1:6" x14ac:dyDescent="0.3">
      <c r="A1606" s="68">
        <v>1600</v>
      </c>
      <c r="B1606" s="120" t="s">
        <v>576</v>
      </c>
      <c r="C1606" s="120" t="s">
        <v>364</v>
      </c>
      <c r="D1606" s="121">
        <v>272</v>
      </c>
      <c r="E1606" s="134">
        <v>16357.5</v>
      </c>
      <c r="F1606" s="129">
        <v>136.3125</v>
      </c>
    </row>
    <row r="1607" spans="1:6" x14ac:dyDescent="0.3">
      <c r="A1607" s="68">
        <v>1601</v>
      </c>
      <c r="B1607" s="122" t="s">
        <v>576</v>
      </c>
      <c r="C1607" s="122" t="s">
        <v>364</v>
      </c>
      <c r="D1607" s="123">
        <v>274</v>
      </c>
      <c r="E1607" s="133">
        <v>9658.86</v>
      </c>
      <c r="F1607" s="128">
        <v>77.894032258064527</v>
      </c>
    </row>
    <row r="1608" spans="1:6" x14ac:dyDescent="0.3">
      <c r="A1608" s="68">
        <v>1602</v>
      </c>
      <c r="B1608" s="120" t="s">
        <v>576</v>
      </c>
      <c r="C1608" s="120" t="s">
        <v>364</v>
      </c>
      <c r="D1608" s="121">
        <v>43</v>
      </c>
      <c r="E1608" s="134">
        <v>3091.56</v>
      </c>
      <c r="F1608" s="129">
        <v>343.50666666666666</v>
      </c>
    </row>
    <row r="1609" spans="1:6" x14ac:dyDescent="0.3">
      <c r="A1609" s="68">
        <v>1603</v>
      </c>
      <c r="B1609" s="122" t="s">
        <v>576</v>
      </c>
      <c r="C1609" s="122" t="s">
        <v>364</v>
      </c>
      <c r="D1609" s="123">
        <v>46</v>
      </c>
      <c r="E1609" s="133">
        <v>1250.21</v>
      </c>
      <c r="F1609" s="128">
        <v>156.27625</v>
      </c>
    </row>
    <row r="1610" spans="1:6" x14ac:dyDescent="0.3">
      <c r="A1610" s="68">
        <v>1604</v>
      </c>
      <c r="B1610" s="120" t="s">
        <v>576</v>
      </c>
      <c r="C1610" s="120" t="s">
        <v>364</v>
      </c>
      <c r="D1610" s="121">
        <v>64</v>
      </c>
      <c r="E1610" s="134">
        <v>4181.9399999999996</v>
      </c>
      <c r="F1610" s="129">
        <v>174.24749999999997</v>
      </c>
    </row>
    <row r="1611" spans="1:6" x14ac:dyDescent="0.3">
      <c r="A1611" s="68">
        <v>1605</v>
      </c>
      <c r="B1611" s="122" t="s">
        <v>576</v>
      </c>
      <c r="C1611" s="122" t="s">
        <v>364</v>
      </c>
      <c r="D1611" s="123" t="s">
        <v>335</v>
      </c>
      <c r="E1611" s="133">
        <v>7886.63</v>
      </c>
      <c r="F1611" s="128">
        <v>73.706822429906538</v>
      </c>
    </row>
    <row r="1612" spans="1:6" x14ac:dyDescent="0.3">
      <c r="A1612" s="68">
        <v>1606</v>
      </c>
      <c r="B1612" s="120" t="s">
        <v>576</v>
      </c>
      <c r="C1612" s="120" t="s">
        <v>364</v>
      </c>
      <c r="D1612" s="121">
        <v>9</v>
      </c>
      <c r="E1612" s="134">
        <v>4445.2700000000004</v>
      </c>
      <c r="F1612" s="129">
        <v>370.43916666666672</v>
      </c>
    </row>
    <row r="1613" spans="1:6" x14ac:dyDescent="0.3">
      <c r="A1613" s="68">
        <v>1607</v>
      </c>
      <c r="B1613" s="122" t="s">
        <v>576</v>
      </c>
      <c r="C1613" s="122" t="s">
        <v>364</v>
      </c>
      <c r="D1613" s="123">
        <v>91</v>
      </c>
      <c r="E1613" s="133">
        <v>5440.02</v>
      </c>
      <c r="F1613" s="128">
        <v>97.143214285714294</v>
      </c>
    </row>
    <row r="1614" spans="1:6" x14ac:dyDescent="0.3">
      <c r="A1614" s="68">
        <v>1608</v>
      </c>
      <c r="B1614" s="120" t="s">
        <v>576</v>
      </c>
      <c r="C1614" s="120" t="s">
        <v>364</v>
      </c>
      <c r="D1614" s="121">
        <v>92</v>
      </c>
      <c r="E1614" s="134">
        <v>1323.02</v>
      </c>
      <c r="F1614" s="129">
        <v>132.30199999999999</v>
      </c>
    </row>
    <row r="1615" spans="1:6" x14ac:dyDescent="0.3">
      <c r="A1615" s="68">
        <v>1609</v>
      </c>
      <c r="B1615" s="122" t="s">
        <v>576</v>
      </c>
      <c r="C1615" s="122" t="s">
        <v>354</v>
      </c>
      <c r="D1615" s="123" t="s">
        <v>339</v>
      </c>
      <c r="E1615" s="133">
        <v>2298.31</v>
      </c>
      <c r="F1615" s="128">
        <v>191.52583333333334</v>
      </c>
    </row>
    <row r="1616" spans="1:6" x14ac:dyDescent="0.3">
      <c r="A1616" s="68">
        <v>1610</v>
      </c>
      <c r="B1616" s="120" t="s">
        <v>576</v>
      </c>
      <c r="C1616" s="120" t="s">
        <v>354</v>
      </c>
      <c r="D1616" s="121" t="s">
        <v>395</v>
      </c>
      <c r="E1616" s="134">
        <v>2407.54</v>
      </c>
      <c r="F1616" s="129">
        <v>160.50266666666667</v>
      </c>
    </row>
    <row r="1617" spans="1:6" x14ac:dyDescent="0.3">
      <c r="A1617" s="68">
        <v>1611</v>
      </c>
      <c r="B1617" s="122" t="s">
        <v>576</v>
      </c>
      <c r="C1617" s="122" t="s">
        <v>354</v>
      </c>
      <c r="D1617" s="123" t="s">
        <v>316</v>
      </c>
      <c r="E1617" s="133">
        <v>2298.31</v>
      </c>
      <c r="F1617" s="128">
        <v>191.52583333333334</v>
      </c>
    </row>
    <row r="1618" spans="1:6" x14ac:dyDescent="0.3">
      <c r="A1618" s="68">
        <v>1612</v>
      </c>
      <c r="B1618" s="120" t="s">
        <v>576</v>
      </c>
      <c r="C1618" s="120" t="s">
        <v>354</v>
      </c>
      <c r="D1618" s="121" t="s">
        <v>340</v>
      </c>
      <c r="E1618" s="134">
        <v>2407.54</v>
      </c>
      <c r="F1618" s="129">
        <v>160.50266666666667</v>
      </c>
    </row>
    <row r="1619" spans="1:6" x14ac:dyDescent="0.3">
      <c r="A1619" s="68">
        <v>1613</v>
      </c>
      <c r="B1619" s="122" t="s">
        <v>576</v>
      </c>
      <c r="C1619" s="122" t="s">
        <v>354</v>
      </c>
      <c r="D1619" s="123" t="s">
        <v>396</v>
      </c>
      <c r="E1619" s="133">
        <v>2371.13</v>
      </c>
      <c r="F1619" s="128">
        <v>158.07533333333333</v>
      </c>
    </row>
    <row r="1620" spans="1:6" x14ac:dyDescent="0.3">
      <c r="A1620" s="68">
        <v>1614</v>
      </c>
      <c r="B1620" s="120" t="s">
        <v>576</v>
      </c>
      <c r="C1620" s="120" t="s">
        <v>354</v>
      </c>
      <c r="D1620" s="121">
        <v>52</v>
      </c>
      <c r="E1620" s="134">
        <v>7856.17</v>
      </c>
      <c r="F1620" s="129">
        <v>163.67020833333333</v>
      </c>
    </row>
    <row r="1621" spans="1:6" x14ac:dyDescent="0.3">
      <c r="A1621" s="68">
        <v>1615</v>
      </c>
      <c r="B1621" s="122" t="s">
        <v>576</v>
      </c>
      <c r="C1621" s="122" t="s">
        <v>354</v>
      </c>
      <c r="D1621" s="123">
        <v>7</v>
      </c>
      <c r="E1621" s="133">
        <v>1286.6199999999999</v>
      </c>
      <c r="F1621" s="128">
        <v>142.95777777777778</v>
      </c>
    </row>
    <row r="1622" spans="1:6" x14ac:dyDescent="0.3">
      <c r="A1622" s="68">
        <v>1616</v>
      </c>
      <c r="B1622" s="120" t="s">
        <v>576</v>
      </c>
      <c r="C1622" s="120" t="s">
        <v>411</v>
      </c>
      <c r="D1622" s="121">
        <v>125</v>
      </c>
      <c r="E1622" s="134">
        <v>4523.95</v>
      </c>
      <c r="F1622" s="129">
        <v>215.42619047619047</v>
      </c>
    </row>
    <row r="1623" spans="1:6" x14ac:dyDescent="0.3">
      <c r="A1623" s="68">
        <v>1617</v>
      </c>
      <c r="B1623" s="122" t="s">
        <v>576</v>
      </c>
      <c r="C1623" s="122" t="s">
        <v>411</v>
      </c>
      <c r="D1623" s="123">
        <v>40</v>
      </c>
      <c r="E1623" s="133">
        <v>9434.2000000000007</v>
      </c>
      <c r="F1623" s="128">
        <v>147.40937500000001</v>
      </c>
    </row>
    <row r="1624" spans="1:6" x14ac:dyDescent="0.3">
      <c r="A1624" s="68">
        <v>1618</v>
      </c>
      <c r="B1624" s="120" t="s">
        <v>576</v>
      </c>
      <c r="C1624" s="120" t="s">
        <v>411</v>
      </c>
      <c r="D1624" s="121" t="s">
        <v>507</v>
      </c>
      <c r="E1624" s="134">
        <v>7026.52</v>
      </c>
      <c r="F1624" s="129">
        <v>140.53040000000001</v>
      </c>
    </row>
    <row r="1625" spans="1:6" x14ac:dyDescent="0.3">
      <c r="A1625" s="68">
        <v>1619</v>
      </c>
      <c r="B1625" s="122" t="s">
        <v>576</v>
      </c>
      <c r="C1625" s="122" t="s">
        <v>411</v>
      </c>
      <c r="D1625" s="123" t="s">
        <v>508</v>
      </c>
      <c r="E1625" s="133">
        <v>4181.9399999999996</v>
      </c>
      <c r="F1625" s="128">
        <v>174.24749999999997</v>
      </c>
    </row>
    <row r="1626" spans="1:6" x14ac:dyDescent="0.3">
      <c r="A1626" s="68">
        <v>1620</v>
      </c>
      <c r="B1626" s="120" t="s">
        <v>576</v>
      </c>
      <c r="C1626" s="120" t="s">
        <v>493</v>
      </c>
      <c r="D1626" s="121">
        <v>19</v>
      </c>
      <c r="E1626" s="134">
        <v>8256.66</v>
      </c>
      <c r="F1626" s="129">
        <v>139.94338983050847</v>
      </c>
    </row>
    <row r="1627" spans="1:6" x14ac:dyDescent="0.3">
      <c r="A1627" s="68">
        <v>1621</v>
      </c>
      <c r="B1627" s="122" t="s">
        <v>576</v>
      </c>
      <c r="C1627" s="122" t="s">
        <v>493</v>
      </c>
      <c r="D1627" s="123">
        <v>21</v>
      </c>
      <c r="E1627" s="133">
        <v>10285.92</v>
      </c>
      <c r="F1627" s="128">
        <v>137.1456</v>
      </c>
    </row>
    <row r="1628" spans="1:6" x14ac:dyDescent="0.3">
      <c r="A1628" s="68">
        <v>1622</v>
      </c>
      <c r="B1628" s="120" t="s">
        <v>576</v>
      </c>
      <c r="C1628" s="120" t="s">
        <v>493</v>
      </c>
      <c r="D1628" s="121">
        <v>5</v>
      </c>
      <c r="E1628" s="134">
        <v>3097.43</v>
      </c>
      <c r="F1628" s="129">
        <v>163.02263157894737</v>
      </c>
    </row>
    <row r="1629" spans="1:6" x14ac:dyDescent="0.3">
      <c r="A1629" s="68">
        <v>1623</v>
      </c>
      <c r="B1629" s="122" t="s">
        <v>576</v>
      </c>
      <c r="C1629" s="122" t="s">
        <v>509</v>
      </c>
      <c r="D1629" s="123">
        <v>80</v>
      </c>
      <c r="E1629" s="133">
        <v>2842.57</v>
      </c>
      <c r="F1629" s="128">
        <v>236.88083333333336</v>
      </c>
    </row>
    <row r="1630" spans="1:6" x14ac:dyDescent="0.3">
      <c r="A1630" s="68">
        <v>1624</v>
      </c>
      <c r="B1630" s="120" t="s">
        <v>576</v>
      </c>
      <c r="C1630" s="120" t="s">
        <v>509</v>
      </c>
      <c r="D1630" s="121">
        <v>86</v>
      </c>
      <c r="E1630" s="134">
        <v>1737.85</v>
      </c>
      <c r="F1630" s="129">
        <v>193.09444444444443</v>
      </c>
    </row>
    <row r="1631" spans="1:6" x14ac:dyDescent="0.3">
      <c r="A1631" s="68">
        <v>1625</v>
      </c>
      <c r="B1631" s="122" t="s">
        <v>576</v>
      </c>
      <c r="C1631" s="122" t="s">
        <v>510</v>
      </c>
      <c r="D1631" s="123" t="s">
        <v>294</v>
      </c>
      <c r="E1631" s="133">
        <v>6720.91</v>
      </c>
      <c r="F1631" s="128">
        <v>124.4612962962963</v>
      </c>
    </row>
    <row r="1632" spans="1:6" x14ac:dyDescent="0.3">
      <c r="A1632" s="68">
        <v>1626</v>
      </c>
      <c r="B1632" s="120" t="s">
        <v>576</v>
      </c>
      <c r="C1632" s="120" t="s">
        <v>510</v>
      </c>
      <c r="D1632" s="121" t="s">
        <v>346</v>
      </c>
      <c r="E1632" s="134">
        <v>2371.13</v>
      </c>
      <c r="F1632" s="129">
        <v>158.07533333333333</v>
      </c>
    </row>
    <row r="1633" spans="1:6" x14ac:dyDescent="0.3">
      <c r="A1633" s="68">
        <v>1627</v>
      </c>
      <c r="B1633" s="122" t="s">
        <v>576</v>
      </c>
      <c r="C1633" s="122" t="s">
        <v>408</v>
      </c>
      <c r="D1633" s="123">
        <v>19</v>
      </c>
      <c r="E1633" s="133">
        <v>2567.5100000000002</v>
      </c>
      <c r="F1633" s="128">
        <v>366.7871428571429</v>
      </c>
    </row>
    <row r="1634" spans="1:6" x14ac:dyDescent="0.3">
      <c r="A1634" s="68">
        <v>1628</v>
      </c>
      <c r="B1634" s="120" t="s">
        <v>576</v>
      </c>
      <c r="C1634" s="120" t="s">
        <v>356</v>
      </c>
      <c r="D1634" s="121">
        <v>27</v>
      </c>
      <c r="E1634" s="134">
        <v>4857.49</v>
      </c>
      <c r="F1634" s="129">
        <v>121.43724999999999</v>
      </c>
    </row>
    <row r="1635" spans="1:6" x14ac:dyDescent="0.3">
      <c r="A1635" s="68">
        <v>1629</v>
      </c>
      <c r="B1635" s="122" t="s">
        <v>576</v>
      </c>
      <c r="C1635" s="122" t="s">
        <v>356</v>
      </c>
      <c r="D1635" s="123" t="s">
        <v>313</v>
      </c>
      <c r="E1635" s="133">
        <v>3834.06</v>
      </c>
      <c r="F1635" s="128">
        <v>225.53294117647059</v>
      </c>
    </row>
    <row r="1636" spans="1:6" x14ac:dyDescent="0.3">
      <c r="A1636" s="68">
        <v>1630</v>
      </c>
      <c r="B1636" s="120" t="s">
        <v>576</v>
      </c>
      <c r="C1636" s="120" t="s">
        <v>356</v>
      </c>
      <c r="D1636" s="121">
        <v>5</v>
      </c>
      <c r="E1636" s="134">
        <v>2567.5100000000002</v>
      </c>
      <c r="F1636" s="129">
        <v>320.93875000000003</v>
      </c>
    </row>
    <row r="1637" spans="1:6" x14ac:dyDescent="0.3">
      <c r="A1637" s="68">
        <v>1631</v>
      </c>
      <c r="B1637" s="122" t="s">
        <v>576</v>
      </c>
      <c r="C1637" s="122" t="s">
        <v>356</v>
      </c>
      <c r="D1637" s="123">
        <v>6</v>
      </c>
      <c r="E1637" s="133">
        <v>4616.9799999999996</v>
      </c>
      <c r="F1637" s="128">
        <v>219.85619047619045</v>
      </c>
    </row>
    <row r="1638" spans="1:6" x14ac:dyDescent="0.3">
      <c r="A1638" s="68">
        <v>1632</v>
      </c>
      <c r="B1638" s="120" t="s">
        <v>576</v>
      </c>
      <c r="C1638" s="120" t="s">
        <v>356</v>
      </c>
      <c r="D1638" s="121">
        <v>9</v>
      </c>
      <c r="E1638" s="134">
        <v>1286.6199999999999</v>
      </c>
      <c r="F1638" s="129">
        <v>142.95777777777778</v>
      </c>
    </row>
    <row r="1639" spans="1:6" x14ac:dyDescent="0.3">
      <c r="A1639" s="68">
        <v>1633</v>
      </c>
      <c r="B1639" s="122" t="s">
        <v>576</v>
      </c>
      <c r="C1639" s="122" t="s">
        <v>348</v>
      </c>
      <c r="D1639" s="123">
        <v>45</v>
      </c>
      <c r="E1639" s="133">
        <v>4576.1899999999996</v>
      </c>
      <c r="F1639" s="128">
        <v>381.34916666666663</v>
      </c>
    </row>
    <row r="1640" spans="1:6" x14ac:dyDescent="0.3">
      <c r="A1640" s="68">
        <v>1634</v>
      </c>
      <c r="B1640" s="120" t="s">
        <v>576</v>
      </c>
      <c r="C1640" s="120" t="s">
        <v>348</v>
      </c>
      <c r="D1640" s="121">
        <v>47</v>
      </c>
      <c r="E1640" s="134">
        <v>4539.78</v>
      </c>
      <c r="F1640" s="129">
        <v>412.70727272727271</v>
      </c>
    </row>
    <row r="1641" spans="1:6" x14ac:dyDescent="0.3">
      <c r="A1641" s="68">
        <v>1635</v>
      </c>
      <c r="B1641" s="122" t="s">
        <v>576</v>
      </c>
      <c r="C1641" s="122" t="s">
        <v>348</v>
      </c>
      <c r="D1641" s="123">
        <v>49</v>
      </c>
      <c r="E1641" s="133">
        <v>4503.37</v>
      </c>
      <c r="F1641" s="128">
        <v>450.33699999999999</v>
      </c>
    </row>
    <row r="1642" spans="1:6" x14ac:dyDescent="0.3">
      <c r="A1642" s="68">
        <v>1636</v>
      </c>
      <c r="B1642" s="120" t="s">
        <v>576</v>
      </c>
      <c r="C1642" s="120" t="s">
        <v>348</v>
      </c>
      <c r="D1642" s="121">
        <v>51</v>
      </c>
      <c r="E1642" s="134">
        <v>1832.36</v>
      </c>
      <c r="F1642" s="129">
        <v>166.5781818181818</v>
      </c>
    </row>
    <row r="1643" spans="1:6" x14ac:dyDescent="0.3">
      <c r="A1643" s="147" t="s">
        <v>1082</v>
      </c>
      <c r="B1643" s="147"/>
      <c r="C1643" s="147"/>
      <c r="D1643" s="147"/>
      <c r="E1643" s="147"/>
      <c r="F1643" s="147"/>
    </row>
    <row r="1644" spans="1:6" x14ac:dyDescent="0.3">
      <c r="A1644" s="144"/>
      <c r="B1644" s="144"/>
      <c r="C1644" s="144"/>
      <c r="D1644" s="144"/>
      <c r="E1644" s="144"/>
      <c r="F1644" s="144"/>
    </row>
  </sheetData>
  <protectedRanges>
    <protectedRange sqref="B7:C16" name="Діапазон1"/>
    <protectedRange sqref="B17:C49" name="Діапазон1_1"/>
    <protectedRange sqref="B50:C73" name="Діапазон1_2"/>
    <protectedRange sqref="B74:C111" name="Діапазон1_3"/>
    <protectedRange sqref="B112:C197" name="Діапазон1_4"/>
    <protectedRange sqref="B198:C1248" name="Діапазон1_5"/>
    <protectedRange sqref="B1249:C1288" name="Діапазон1_6"/>
    <protectedRange sqref="B1289:C1311" name="Діапазон1_7"/>
    <protectedRange sqref="B1312:C1343" name="Діапазон1_8"/>
    <protectedRange sqref="B1344:C1346" name="Діапазон1_9"/>
    <protectedRange sqref="B1347:C1353" name="Діапазон1_10"/>
    <protectedRange sqref="B1354:C1367" name="Діапазон1_11"/>
    <protectedRange sqref="B1368:C1642" name="Діапазон1_12"/>
    <protectedRange sqref="D7:D16" name="Діапазон1_13"/>
    <protectedRange sqref="D17:D49" name="Діапазон1_14"/>
    <protectedRange sqref="D50:D73" name="Діапазон1_15"/>
    <protectedRange sqref="D74:D111" name="Діапазон1_16"/>
    <protectedRange sqref="D112:D197" name="Діапазон1_17"/>
    <protectedRange sqref="D198:D1248" name="Діапазон1_18"/>
    <protectedRange sqref="D1249:D1288" name="Діапазон1_19"/>
    <protectedRange sqref="D1289:D1311" name="Діапазон1_20"/>
    <protectedRange sqref="D1312:D1343" name="Діапазон1_21"/>
    <protectedRange sqref="D1344:D1346" name="Діапазон1_22"/>
    <protectedRange sqref="D1347:D1353" name="Діапазон1_23"/>
    <protectedRange sqref="D1354:D1367" name="Діапазон1_24"/>
    <protectedRange sqref="D1368:D1642" name="Діапазон1_25"/>
  </protectedRanges>
  <mergeCells count="8">
    <mergeCell ref="A1644:F1644"/>
    <mergeCell ref="E1:F1"/>
    <mergeCell ref="E2:F2"/>
    <mergeCell ref="E3:F3"/>
    <mergeCell ref="A4:F4"/>
    <mergeCell ref="A1643:F1643"/>
    <mergeCell ref="A6:D6"/>
    <mergeCell ref="E6:F6"/>
  </mergeCells>
  <pageMargins left="0.7" right="0.7" top="0.75" bottom="0.75" header="0.3" footer="0.3"/>
  <pageSetup paperSize="9" scale="93"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7"/>
  <sheetViews>
    <sheetView zoomScaleNormal="100" workbookViewId="0">
      <selection sqref="A1:B3"/>
    </sheetView>
  </sheetViews>
  <sheetFormatPr defaultRowHeight="15.6" x14ac:dyDescent="0.3"/>
  <cols>
    <col min="1" max="1" width="109.6640625" style="106" bestFit="1" customWidth="1"/>
    <col min="2" max="2" width="44.88671875" style="119" bestFit="1" customWidth="1"/>
  </cols>
  <sheetData>
    <row r="1" spans="1:2" ht="39.6" customHeight="1" thickBot="1" x14ac:dyDescent="0.35">
      <c r="A1" s="151" t="s">
        <v>288</v>
      </c>
      <c r="B1" s="152"/>
    </row>
    <row r="2" spans="1:2" ht="25.2" customHeight="1" x14ac:dyDescent="0.3">
      <c r="A2" s="96" t="s">
        <v>244</v>
      </c>
      <c r="B2" s="114"/>
    </row>
    <row r="3" spans="1:2" ht="31.2" x14ac:dyDescent="0.3">
      <c r="A3" s="97" t="s">
        <v>245</v>
      </c>
      <c r="B3" s="113"/>
    </row>
    <row r="4" spans="1:2" ht="27" customHeight="1" x14ac:dyDescent="0.3">
      <c r="A4" s="98" t="s">
        <v>246</v>
      </c>
      <c r="B4" s="113"/>
    </row>
    <row r="5" spans="1:2" x14ac:dyDescent="0.3">
      <c r="A5" s="99" t="s">
        <v>247</v>
      </c>
      <c r="B5" s="113"/>
    </row>
    <row r="6" spans="1:2" x14ac:dyDescent="0.3">
      <c r="A6" s="99" t="s">
        <v>248</v>
      </c>
      <c r="B6" s="113"/>
    </row>
    <row r="7" spans="1:2" x14ac:dyDescent="0.3">
      <c r="A7" s="99" t="s">
        <v>249</v>
      </c>
      <c r="B7" s="113"/>
    </row>
    <row r="8" spans="1:2" x14ac:dyDescent="0.3">
      <c r="A8" s="99" t="s">
        <v>250</v>
      </c>
      <c r="B8" s="113"/>
    </row>
    <row r="9" spans="1:2" ht="30.6" customHeight="1" x14ac:dyDescent="0.3">
      <c r="A9" s="96" t="s">
        <v>251</v>
      </c>
      <c r="B9" s="114"/>
    </row>
    <row r="10" spans="1:2" x14ac:dyDescent="0.3">
      <c r="A10" s="97" t="s">
        <v>252</v>
      </c>
      <c r="B10" s="113"/>
    </row>
    <row r="11" spans="1:2" x14ac:dyDescent="0.3">
      <c r="A11" s="99" t="s">
        <v>253</v>
      </c>
      <c r="B11" s="113"/>
    </row>
    <row r="12" spans="1:2" x14ac:dyDescent="0.3">
      <c r="A12" s="99" t="s">
        <v>254</v>
      </c>
      <c r="B12" s="113"/>
    </row>
    <row r="13" spans="1:2" x14ac:dyDescent="0.3">
      <c r="A13" s="99" t="s">
        <v>255</v>
      </c>
      <c r="B13" s="113"/>
    </row>
    <row r="14" spans="1:2" x14ac:dyDescent="0.3">
      <c r="A14" s="99" t="s">
        <v>256</v>
      </c>
      <c r="B14" s="113"/>
    </row>
    <row r="15" spans="1:2" x14ac:dyDescent="0.3">
      <c r="A15" s="99" t="s">
        <v>257</v>
      </c>
      <c r="B15" s="113"/>
    </row>
    <row r="16" spans="1:2" x14ac:dyDescent="0.3">
      <c r="A16" s="99" t="s">
        <v>258</v>
      </c>
      <c r="B16" s="113"/>
    </row>
    <row r="17" spans="1:2" x14ac:dyDescent="0.3">
      <c r="A17" s="99" t="s">
        <v>259</v>
      </c>
      <c r="B17" s="113"/>
    </row>
    <row r="18" spans="1:2" ht="28.95" customHeight="1" thickBot="1" x14ac:dyDescent="0.35">
      <c r="A18" s="96" t="s">
        <v>260</v>
      </c>
      <c r="B18" s="114"/>
    </row>
    <row r="19" spans="1:2" x14ac:dyDescent="0.3">
      <c r="A19" s="100" t="s">
        <v>261</v>
      </c>
      <c r="B19" s="115" t="s">
        <v>262</v>
      </c>
    </row>
    <row r="20" spans="1:2" ht="16.2" thickBot="1" x14ac:dyDescent="0.35">
      <c r="A20" s="101"/>
      <c r="B20" s="116" t="s">
        <v>263</v>
      </c>
    </row>
    <row r="21" spans="1:2" x14ac:dyDescent="0.3">
      <c r="A21" s="102" t="s">
        <v>264</v>
      </c>
      <c r="B21" s="117"/>
    </row>
    <row r="22" spans="1:2" ht="16.2" thickBot="1" x14ac:dyDescent="0.35">
      <c r="A22" s="103" t="s">
        <v>265</v>
      </c>
      <c r="B22" s="118"/>
    </row>
    <row r="23" spans="1:2" x14ac:dyDescent="0.3">
      <c r="A23" s="104" t="s">
        <v>266</v>
      </c>
      <c r="B23" s="115" t="s">
        <v>267</v>
      </c>
    </row>
    <row r="24" spans="1:2" x14ac:dyDescent="0.3">
      <c r="A24" s="99"/>
      <c r="B24" s="113" t="s">
        <v>289</v>
      </c>
    </row>
    <row r="25" spans="1:2" ht="16.2" thickBot="1" x14ac:dyDescent="0.35">
      <c r="A25" s="101"/>
      <c r="B25" s="116" t="s">
        <v>290</v>
      </c>
    </row>
    <row r="26" spans="1:2" x14ac:dyDescent="0.3">
      <c r="A26" s="102" t="s">
        <v>287</v>
      </c>
      <c r="B26" s="117"/>
    </row>
    <row r="27" spans="1:2" x14ac:dyDescent="0.3">
      <c r="A27" s="99" t="s">
        <v>268</v>
      </c>
      <c r="B27" s="113" t="s">
        <v>269</v>
      </c>
    </row>
    <row r="28" spans="1:2" x14ac:dyDescent="0.3">
      <c r="A28" s="99"/>
      <c r="B28" s="113" t="s">
        <v>270</v>
      </c>
    </row>
    <row r="29" spans="1:2" x14ac:dyDescent="0.3">
      <c r="A29" s="99" t="s">
        <v>271</v>
      </c>
      <c r="B29" s="113" t="s">
        <v>272</v>
      </c>
    </row>
    <row r="30" spans="1:2" x14ac:dyDescent="0.3">
      <c r="A30" s="99"/>
      <c r="B30" s="113" t="s">
        <v>270</v>
      </c>
    </row>
    <row r="31" spans="1:2" x14ac:dyDescent="0.3">
      <c r="A31" s="99" t="s">
        <v>273</v>
      </c>
      <c r="B31" s="113" t="s">
        <v>275</v>
      </c>
    </row>
    <row r="32" spans="1:2" x14ac:dyDescent="0.3">
      <c r="A32" s="99" t="s">
        <v>274</v>
      </c>
      <c r="B32" s="113" t="s">
        <v>270</v>
      </c>
    </row>
    <row r="33" spans="1:2" ht="46.95" customHeight="1" x14ac:dyDescent="0.3">
      <c r="A33" s="105" t="s">
        <v>276</v>
      </c>
      <c r="B33" s="113"/>
    </row>
    <row r="34" spans="1:2" x14ac:dyDescent="0.3">
      <c r="A34" s="107"/>
      <c r="B34" s="111"/>
    </row>
    <row r="35" spans="1:2" x14ac:dyDescent="0.3">
      <c r="A35" s="108" t="s">
        <v>277</v>
      </c>
      <c r="B35" s="111"/>
    </row>
    <row r="36" spans="1:2" x14ac:dyDescent="0.3">
      <c r="A36" s="109" t="s">
        <v>278</v>
      </c>
      <c r="B36" s="111" t="s">
        <v>281</v>
      </c>
    </row>
    <row r="37" spans="1:2" x14ac:dyDescent="0.3">
      <c r="A37" s="109" t="s">
        <v>279</v>
      </c>
      <c r="B37" s="111" t="s">
        <v>282</v>
      </c>
    </row>
    <row r="38" spans="1:2" x14ac:dyDescent="0.3">
      <c r="A38" s="109" t="s">
        <v>280</v>
      </c>
      <c r="B38" s="111"/>
    </row>
    <row r="39" spans="1:2" x14ac:dyDescent="0.3">
      <c r="A39" s="109"/>
      <c r="B39" s="111"/>
    </row>
    <row r="40" spans="1:2" x14ac:dyDescent="0.3">
      <c r="A40" s="109"/>
      <c r="B40" s="111"/>
    </row>
    <row r="41" spans="1:2" x14ac:dyDescent="0.3">
      <c r="A41" s="108" t="s">
        <v>283</v>
      </c>
      <c r="B41" s="111"/>
    </row>
    <row r="42" spans="1:2" x14ac:dyDescent="0.3">
      <c r="A42" s="109" t="s">
        <v>284</v>
      </c>
      <c r="B42" s="111"/>
    </row>
    <row r="43" spans="1:2" x14ac:dyDescent="0.3">
      <c r="A43" s="109" t="s">
        <v>285</v>
      </c>
      <c r="B43" s="111"/>
    </row>
    <row r="44" spans="1:2" x14ac:dyDescent="0.3">
      <c r="A44" s="109" t="s">
        <v>286</v>
      </c>
      <c r="B44" s="111"/>
    </row>
    <row r="45" spans="1:2" x14ac:dyDescent="0.3">
      <c r="A45" s="109" t="s">
        <v>278</v>
      </c>
      <c r="B45" s="111" t="s">
        <v>281</v>
      </c>
    </row>
    <row r="46" spans="1:2" x14ac:dyDescent="0.3">
      <c r="A46" s="109" t="s">
        <v>279</v>
      </c>
      <c r="B46" s="111" t="s">
        <v>282</v>
      </c>
    </row>
    <row r="47" spans="1:2" ht="16.2" thickBot="1" x14ac:dyDescent="0.35">
      <c r="A47" s="110" t="s">
        <v>280</v>
      </c>
      <c r="B47" s="112"/>
    </row>
  </sheetData>
  <mergeCells count="1">
    <mergeCell ref="A1:B1"/>
  </mergeCells>
  <pageMargins left="0.7" right="0.7" top="0.75" bottom="0.75" header="0.3" footer="0.3"/>
  <pageSetup paperSize="8" scale="8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activeCell="B2" sqref="B2:B7"/>
    </sheetView>
  </sheetViews>
  <sheetFormatPr defaultRowHeight="14.4" x14ac:dyDescent="0.3"/>
  <cols>
    <col min="1" max="1" width="15.88671875" customWidth="1"/>
    <col min="2" max="2" width="23.5546875" customWidth="1"/>
    <col min="5" max="5" width="34.5546875" customWidth="1"/>
    <col min="6" max="6" width="26.6640625" customWidth="1"/>
    <col min="7" max="7" width="13.33203125" customWidth="1"/>
  </cols>
  <sheetData>
    <row r="1" spans="1:7" ht="72" x14ac:dyDescent="0.3">
      <c r="A1" s="41" t="s">
        <v>134</v>
      </c>
      <c r="B1" s="42" t="s">
        <v>135</v>
      </c>
      <c r="E1" s="66" t="s">
        <v>173</v>
      </c>
      <c r="F1" s="66" t="s">
        <v>217</v>
      </c>
      <c r="G1" s="66" t="s">
        <v>218</v>
      </c>
    </row>
    <row r="2" spans="1:7" x14ac:dyDescent="0.3">
      <c r="A2" s="39" t="s">
        <v>131</v>
      </c>
      <c r="B2" s="43" t="s">
        <v>136</v>
      </c>
      <c r="D2">
        <v>1</v>
      </c>
      <c r="E2" s="67" t="s">
        <v>174</v>
      </c>
      <c r="F2" s="67" t="s">
        <v>220</v>
      </c>
      <c r="G2" s="67" t="s">
        <v>224</v>
      </c>
    </row>
    <row r="3" spans="1:7" x14ac:dyDescent="0.3">
      <c r="A3" s="39" t="s">
        <v>132</v>
      </c>
      <c r="B3" s="43" t="s">
        <v>137</v>
      </c>
      <c r="D3">
        <v>2</v>
      </c>
      <c r="E3" s="67" t="s">
        <v>175</v>
      </c>
      <c r="F3" s="67" t="s">
        <v>176</v>
      </c>
      <c r="G3" s="67" t="s">
        <v>225</v>
      </c>
    </row>
    <row r="4" spans="1:7" x14ac:dyDescent="0.3">
      <c r="B4" s="43" t="s">
        <v>139</v>
      </c>
      <c r="D4">
        <v>3</v>
      </c>
      <c r="E4" s="67" t="s">
        <v>177</v>
      </c>
      <c r="F4" s="67" t="s">
        <v>178</v>
      </c>
      <c r="G4" s="67" t="s">
        <v>181</v>
      </c>
    </row>
    <row r="5" spans="1:7" x14ac:dyDescent="0.3">
      <c r="B5" s="43" t="s">
        <v>138</v>
      </c>
      <c r="D5">
        <v>4</v>
      </c>
      <c r="E5" s="67" t="s">
        <v>179</v>
      </c>
      <c r="F5" s="67" t="s">
        <v>180</v>
      </c>
      <c r="G5" s="67" t="s">
        <v>226</v>
      </c>
    </row>
    <row r="6" spans="1:7" x14ac:dyDescent="0.3">
      <c r="B6" s="43" t="s">
        <v>140</v>
      </c>
      <c r="D6">
        <v>5</v>
      </c>
      <c r="E6" s="67" t="s">
        <v>182</v>
      </c>
      <c r="F6" s="67" t="s">
        <v>183</v>
      </c>
      <c r="G6" s="67" t="s">
        <v>227</v>
      </c>
    </row>
    <row r="7" spans="1:7" x14ac:dyDescent="0.3">
      <c r="B7" s="43" t="s">
        <v>141</v>
      </c>
      <c r="D7">
        <v>6</v>
      </c>
      <c r="E7" s="67" t="s">
        <v>215</v>
      </c>
      <c r="F7" s="67" t="s">
        <v>219</v>
      </c>
      <c r="G7" s="67" t="s">
        <v>216</v>
      </c>
    </row>
    <row r="8" spans="1:7" x14ac:dyDescent="0.3">
      <c r="D8">
        <v>7</v>
      </c>
      <c r="E8" s="67" t="s">
        <v>184</v>
      </c>
      <c r="F8" s="67" t="s">
        <v>185</v>
      </c>
      <c r="G8" s="67" t="s">
        <v>228</v>
      </c>
    </row>
    <row r="9" spans="1:7" x14ac:dyDescent="0.3">
      <c r="D9">
        <v>8</v>
      </c>
      <c r="E9" s="67" t="s">
        <v>186</v>
      </c>
      <c r="F9" s="67" t="s">
        <v>187</v>
      </c>
      <c r="G9" s="67" t="s">
        <v>229</v>
      </c>
    </row>
    <row r="10" spans="1:7" x14ac:dyDescent="0.3">
      <c r="D10">
        <v>9</v>
      </c>
      <c r="E10" s="67" t="s">
        <v>188</v>
      </c>
      <c r="F10" s="67" t="s">
        <v>189</v>
      </c>
      <c r="G10" s="67" t="s">
        <v>190</v>
      </c>
    </row>
    <row r="11" spans="1:7" x14ac:dyDescent="0.3">
      <c r="D11">
        <v>10</v>
      </c>
      <c r="E11" s="67" t="s">
        <v>191</v>
      </c>
      <c r="F11" s="67" t="s">
        <v>192</v>
      </c>
      <c r="G11" s="67" t="s">
        <v>193</v>
      </c>
    </row>
    <row r="12" spans="1:7" x14ac:dyDescent="0.3">
      <c r="D12">
        <v>11</v>
      </c>
      <c r="E12" s="67" t="s">
        <v>194</v>
      </c>
      <c r="F12" s="67" t="s">
        <v>195</v>
      </c>
      <c r="G12" s="67" t="s">
        <v>230</v>
      </c>
    </row>
    <row r="13" spans="1:7" x14ac:dyDescent="0.3">
      <c r="D13">
        <v>12</v>
      </c>
      <c r="E13" s="67" t="s">
        <v>196</v>
      </c>
      <c r="F13" s="67" t="s">
        <v>197</v>
      </c>
      <c r="G13" s="67" t="s">
        <v>231</v>
      </c>
    </row>
    <row r="14" spans="1:7" x14ac:dyDescent="0.3">
      <c r="D14">
        <v>13</v>
      </c>
      <c r="E14" s="67" t="s">
        <v>221</v>
      </c>
      <c r="F14" s="67" t="s">
        <v>222</v>
      </c>
      <c r="G14" s="67" t="s">
        <v>223</v>
      </c>
    </row>
    <row r="15" spans="1:7" x14ac:dyDescent="0.3">
      <c r="D15">
        <v>14</v>
      </c>
      <c r="E15" s="67" t="s">
        <v>198</v>
      </c>
      <c r="F15" s="67" t="s">
        <v>199</v>
      </c>
      <c r="G15" s="67" t="s">
        <v>232</v>
      </c>
    </row>
    <row r="16" spans="1:7" x14ac:dyDescent="0.3">
      <c r="D16">
        <v>15</v>
      </c>
      <c r="E16" s="67" t="s">
        <v>233</v>
      </c>
      <c r="F16" s="67" t="s">
        <v>235</v>
      </c>
      <c r="G16" s="67" t="s">
        <v>234</v>
      </c>
    </row>
    <row r="17" spans="4:7" x14ac:dyDescent="0.3">
      <c r="D17">
        <v>16</v>
      </c>
      <c r="E17" s="67" t="s">
        <v>200</v>
      </c>
      <c r="F17" s="67" t="s">
        <v>201</v>
      </c>
      <c r="G17" s="67" t="s">
        <v>202</v>
      </c>
    </row>
    <row r="18" spans="4:7" x14ac:dyDescent="0.3">
      <c r="D18">
        <v>17</v>
      </c>
      <c r="E18" s="67" t="s">
        <v>203</v>
      </c>
      <c r="F18" s="67" t="s">
        <v>204</v>
      </c>
      <c r="G18" s="67" t="s">
        <v>205</v>
      </c>
    </row>
    <row r="19" spans="4:7" x14ac:dyDescent="0.3">
      <c r="D19">
        <v>18</v>
      </c>
      <c r="E19" s="67" t="s">
        <v>206</v>
      </c>
      <c r="F19" s="67" t="s">
        <v>207</v>
      </c>
      <c r="G19" s="67" t="s">
        <v>208</v>
      </c>
    </row>
    <row r="20" spans="4:7" x14ac:dyDescent="0.3">
      <c r="D20">
        <v>19</v>
      </c>
      <c r="E20" s="67" t="s">
        <v>209</v>
      </c>
      <c r="F20" s="67" t="s">
        <v>210</v>
      </c>
      <c r="G20" s="67" t="s">
        <v>238</v>
      </c>
    </row>
    <row r="21" spans="4:7" x14ac:dyDescent="0.3">
      <c r="D21">
        <v>20</v>
      </c>
      <c r="E21" s="67" t="s">
        <v>213</v>
      </c>
      <c r="F21" s="67" t="s">
        <v>214</v>
      </c>
      <c r="G21" s="67" t="s">
        <v>237</v>
      </c>
    </row>
    <row r="22" spans="4:7" x14ac:dyDescent="0.3">
      <c r="D22">
        <v>21</v>
      </c>
      <c r="E22" s="67" t="s">
        <v>211</v>
      </c>
      <c r="F22" s="67" t="s">
        <v>212</v>
      </c>
      <c r="G22" s="67" t="s">
        <v>236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Форма</vt:lpstr>
      <vt:lpstr>Додаток </vt:lpstr>
      <vt:lpstr>Додаток 9</vt:lpstr>
      <vt:lpstr>Довідник</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Дубницький Богдан Богданович</cp:lastModifiedBy>
  <cp:lastPrinted>2023-12-18T07:05:09Z</cp:lastPrinted>
  <dcterms:created xsi:type="dcterms:W3CDTF">2023-10-13T06:24:38Z</dcterms:created>
  <dcterms:modified xsi:type="dcterms:W3CDTF">2024-01-05T10:53:21Z</dcterms:modified>
</cp:coreProperties>
</file>